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95" windowWidth="9450" windowHeight="6435" activeTab="5"/>
  </bookViews>
  <sheets>
    <sheet name="Roster" sheetId="1" r:id="rId1"/>
    <sheet name="Peer Review Groups" sheetId="2" r:id="rId2"/>
    <sheet name="Random#" sheetId="3" r:id="rId3"/>
    <sheet name="Project Grades" sheetId="4" r:id="rId4"/>
    <sheet name="Test Grades" sheetId="5" r:id="rId5"/>
    <sheet name="Final Grades" sheetId="6" r:id="rId6"/>
  </sheets>
  <definedNames/>
  <calcPr fullCalcOnLoad="1"/>
</workbook>
</file>

<file path=xl/sharedStrings.xml><?xml version="1.0" encoding="utf-8"?>
<sst xmlns="http://schemas.openxmlformats.org/spreadsheetml/2006/main" count="803" uniqueCount="269">
  <si>
    <t>MIDTERM</t>
  </si>
  <si>
    <t>LAST NAME</t>
  </si>
  <si>
    <t>FIRST NAME</t>
  </si>
  <si>
    <t>Aaron</t>
  </si>
  <si>
    <t>Benjamin</t>
  </si>
  <si>
    <t>Johnson</t>
  </si>
  <si>
    <t>Matthew</t>
  </si>
  <si>
    <t>AVERAGE</t>
  </si>
  <si>
    <t>Midterm Grade</t>
  </si>
  <si>
    <t>Final Pts</t>
  </si>
  <si>
    <t>Letter Grade</t>
  </si>
  <si>
    <t>Samuel</t>
  </si>
  <si>
    <t>Christopher</t>
  </si>
  <si>
    <t>Jennifer</t>
  </si>
  <si>
    <t>Shane</t>
  </si>
  <si>
    <t>Jason</t>
  </si>
  <si>
    <t>Michael</t>
  </si>
  <si>
    <t>Joshua</t>
  </si>
  <si>
    <t>Pic?</t>
  </si>
  <si>
    <t>Grades</t>
  </si>
  <si>
    <t>Range</t>
  </si>
  <si>
    <t># People</t>
  </si>
  <si>
    <t>Justin</t>
  </si>
  <si>
    <t>FINAL</t>
  </si>
  <si>
    <t>Total Points</t>
  </si>
  <si>
    <t>Alexander</t>
  </si>
  <si>
    <t>Daniel</t>
  </si>
  <si>
    <t>Anaya</t>
  </si>
  <si>
    <t>Augustine</t>
  </si>
  <si>
    <t>Jerod</t>
  </si>
  <si>
    <t>Clark</t>
  </si>
  <si>
    <t>Aric</t>
  </si>
  <si>
    <t>Stryker</t>
  </si>
  <si>
    <t>Denham</t>
  </si>
  <si>
    <t>Josiah</t>
  </si>
  <si>
    <t>Drewry</t>
  </si>
  <si>
    <t>Nicole</t>
  </si>
  <si>
    <t>Faulk</t>
  </si>
  <si>
    <t>Heath</t>
  </si>
  <si>
    <t>Floch</t>
  </si>
  <si>
    <t>Luke</t>
  </si>
  <si>
    <t>Guffin</t>
  </si>
  <si>
    <t>Mary</t>
  </si>
  <si>
    <t>Guptill</t>
  </si>
  <si>
    <t>Laura</t>
  </si>
  <si>
    <t>Haltom</t>
  </si>
  <si>
    <t>John</t>
  </si>
  <si>
    <t>Hartse</t>
  </si>
  <si>
    <t>Caitlin</t>
  </si>
  <si>
    <t>Hedrick</t>
  </si>
  <si>
    <t>William</t>
  </si>
  <si>
    <t>Holley</t>
  </si>
  <si>
    <t>Violet</t>
  </si>
  <si>
    <t>Hoppus</t>
  </si>
  <si>
    <t>Catherine</t>
  </si>
  <si>
    <t>Patrick</t>
  </si>
  <si>
    <t>Kim</t>
  </si>
  <si>
    <t>Kinkie</t>
  </si>
  <si>
    <t>Rachel</t>
  </si>
  <si>
    <t>Kono</t>
  </si>
  <si>
    <t>Lattin</t>
  </si>
  <si>
    <t>Lilly</t>
  </si>
  <si>
    <t>Lundahl</t>
  </si>
  <si>
    <t>McCarter</t>
  </si>
  <si>
    <t>Will</t>
  </si>
  <si>
    <t>Messerschmidt</t>
  </si>
  <si>
    <t>Kody</t>
  </si>
  <si>
    <t>Meyer</t>
  </si>
  <si>
    <t>Elliott</t>
  </si>
  <si>
    <t>Morgan</t>
  </si>
  <si>
    <t>Otto</t>
  </si>
  <si>
    <t>Moriah</t>
  </si>
  <si>
    <t>Randall</t>
  </si>
  <si>
    <t>Rogers</t>
  </si>
  <si>
    <t>Schlecht</t>
  </si>
  <si>
    <t>Ryan</t>
  </si>
  <si>
    <t>Turnquist</t>
  </si>
  <si>
    <t>Brian</t>
  </si>
  <si>
    <t>Vowles</t>
  </si>
  <si>
    <t>Tonya</t>
  </si>
  <si>
    <t>Walker</t>
  </si>
  <si>
    <t>Russell</t>
  </si>
  <si>
    <t>Wasser</t>
  </si>
  <si>
    <t>Katie</t>
  </si>
  <si>
    <t>Wells</t>
  </si>
  <si>
    <t>Project Pt Total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</si>
  <si>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</si>
  <si>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</si>
  <si>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</si>
  <si>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</si>
  <si>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</si>
  <si>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</si>
  <si>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</si>
  <si>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</si>
  <si>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</si>
  <si>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</si>
  <si>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Cohn</t>
  </si>
  <si>
    <t>Greg</t>
  </si>
  <si>
    <t>Gresham</t>
  </si>
  <si>
    <t>Gail</t>
  </si>
  <si>
    <t>Harrington (C)</t>
  </si>
  <si>
    <t>Meginley (C)</t>
  </si>
  <si>
    <t>Ruhkala</t>
  </si>
  <si>
    <t>Troy</t>
  </si>
  <si>
    <t>Sedivy</t>
  </si>
  <si>
    <t>Heidi</t>
  </si>
  <si>
    <t>Steurer</t>
  </si>
  <si>
    <t>Stewart</t>
  </si>
  <si>
    <t>Kristen</t>
  </si>
  <si>
    <t>Sutton</t>
  </si>
  <si>
    <t>Moore</t>
  </si>
  <si>
    <t>Raymond</t>
  </si>
  <si>
    <t>Pannoni</t>
  </si>
  <si>
    <t>Nicholas</t>
  </si>
  <si>
    <t>Valent</t>
  </si>
  <si>
    <t>Paul</t>
  </si>
  <si>
    <t>Location</t>
  </si>
  <si>
    <t>Primary Species</t>
  </si>
  <si>
    <t>S-Central Alaska</t>
  </si>
  <si>
    <t>Missoula, Montana</t>
  </si>
  <si>
    <t>Flathead Valley, Montana</t>
  </si>
  <si>
    <t>Flathead County, Montana</t>
  </si>
  <si>
    <t>Columbia Falls, Montana</t>
  </si>
  <si>
    <t>Sequoia National Forest, California</t>
  </si>
  <si>
    <t>southwestern South Dakota (Black Hills)</t>
  </si>
  <si>
    <t>Haugan, Montana</t>
  </si>
  <si>
    <t>Hoodsport, Washington</t>
  </si>
  <si>
    <t>Sixmile, Huson, Montana (near Missoula)</t>
  </si>
  <si>
    <t>Bittterroot Valley</t>
  </si>
  <si>
    <t>western red cedar</t>
  </si>
  <si>
    <t>Rattlesnake Valley, Missoula, Montana</t>
  </si>
  <si>
    <t>Miller Creek, Montana</t>
  </si>
  <si>
    <t>Seeley Lake, Montana</t>
  </si>
  <si>
    <t>Lolo Peak, Missoula, Montana</t>
  </si>
  <si>
    <t>Victoria, Minnesota</t>
  </si>
  <si>
    <t>Cow Creek, Idaho panhandle</t>
  </si>
  <si>
    <t>Ashfield, Massachusetts</t>
  </si>
  <si>
    <t>Girdwood, Alaska, south of Anchorage</t>
  </si>
  <si>
    <t>Inchelium, Washington-Canada border</t>
  </si>
  <si>
    <t>Minton Peak, northwestern Montana</t>
  </si>
  <si>
    <t>Dewey county, western Oklahoma</t>
  </si>
  <si>
    <t>eastern red cedar</t>
  </si>
  <si>
    <t>Evaro, Missoula county, Montana</t>
  </si>
  <si>
    <t>Mann Gulch, north of Helena, Montana</t>
  </si>
  <si>
    <t>Pray, Montana (Park County)</t>
  </si>
  <si>
    <t>Arrowhead, Erie County, Pennsylvania</t>
  </si>
  <si>
    <t>Mill Hollow, northern Utah</t>
  </si>
  <si>
    <t>Hayes Lake State Park, Roseau, Minnesota</t>
  </si>
  <si>
    <t>Ridgeland, Mississippi</t>
  </si>
  <si>
    <t>Sapphire Village, Judith Basin County, Montana</t>
  </si>
  <si>
    <t>Lander, Wyoming</t>
  </si>
  <si>
    <t>Joker Peak, northern Idaho</t>
  </si>
  <si>
    <t>Ecola State Park, Clatsop County, Oregon</t>
  </si>
  <si>
    <t>West Stockbridge, Massachusetts</t>
  </si>
  <si>
    <t>Fairy Falls Trail, Yellowstone National Park,ing</t>
  </si>
  <si>
    <t>lodgepole pine</t>
  </si>
  <si>
    <t>Tally Lake, northern Montana</t>
  </si>
  <si>
    <t>William (Jay)</t>
  </si>
  <si>
    <t>Pattee Canyon</t>
  </si>
  <si>
    <t>Ricketts Glen State Park, Pennsylvania</t>
  </si>
  <si>
    <t>Lower Selway River, Idaho</t>
  </si>
  <si>
    <t>ponderosa pine</t>
  </si>
  <si>
    <t>bald cypress</t>
  </si>
  <si>
    <t xml:space="preserve"> pine</t>
  </si>
  <si>
    <t xml:space="preserve"> red oak</t>
  </si>
  <si>
    <t xml:space="preserve"> American elm</t>
  </si>
  <si>
    <t xml:space="preserve"> black cherry, ash</t>
  </si>
  <si>
    <t>larch</t>
  </si>
  <si>
    <t xml:space="preserve"> Douglas-fir</t>
  </si>
  <si>
    <t xml:space="preserve"> lodgepole pine</t>
  </si>
  <si>
    <t xml:space="preserve"> occasional cottonwood</t>
  </si>
  <si>
    <t>western larch</t>
  </si>
  <si>
    <t xml:space="preserve"> larch</t>
  </si>
  <si>
    <t xml:space="preserve"> firs</t>
  </si>
  <si>
    <t>beech</t>
  </si>
  <si>
    <t xml:space="preserve"> eastern hemlock</t>
  </si>
  <si>
    <t xml:space="preserve"> birch</t>
  </si>
  <si>
    <t>maple</t>
  </si>
  <si>
    <t>oaks, hickory, tulip</t>
  </si>
  <si>
    <t>black cherry</t>
  </si>
  <si>
    <t xml:space="preserve"> American beech</t>
  </si>
  <si>
    <t xml:space="preserve"> sugar maple</t>
  </si>
  <si>
    <t xml:space="preserve"> red maple</t>
  </si>
  <si>
    <t>white oak</t>
  </si>
  <si>
    <t xml:space="preserve"> some ash</t>
  </si>
  <si>
    <t>sugar maple</t>
  </si>
  <si>
    <t xml:space="preserve"> white ash</t>
  </si>
  <si>
    <t>cedar</t>
  </si>
  <si>
    <t xml:space="preserve"> grand fir</t>
  </si>
  <si>
    <t xml:space="preserve"> subalpine fir</t>
  </si>
  <si>
    <t xml:space="preserve"> fruit trees (cherry. apple, plum, chokecherry)</t>
  </si>
  <si>
    <t>giant western red cedar</t>
  </si>
  <si>
    <t xml:space="preserve"> Douglas fir</t>
  </si>
  <si>
    <t xml:space="preserve"> sub-alpine fir</t>
  </si>
  <si>
    <t xml:space="preserve"> western hemlock</t>
  </si>
  <si>
    <t xml:space="preserve"> Sitka spruce</t>
  </si>
  <si>
    <t>spruce</t>
  </si>
  <si>
    <t xml:space="preserve"> alder</t>
  </si>
  <si>
    <t xml:space="preserve"> cottonwood</t>
  </si>
  <si>
    <t>quaking aspen</t>
  </si>
  <si>
    <t xml:space="preserve"> Plains cottonwood</t>
  </si>
  <si>
    <t>Douglas-fir</t>
  </si>
  <si>
    <t>hemlock</t>
  </si>
  <si>
    <t xml:space="preserve"> black cottonwood</t>
  </si>
  <si>
    <t xml:space="preserve"> Sitka alder</t>
  </si>
  <si>
    <t>eastern white pine</t>
  </si>
  <si>
    <t xml:space="preserve"> hemlock</t>
  </si>
  <si>
    <t xml:space="preserve"> cedar</t>
  </si>
  <si>
    <t>grand fir</t>
  </si>
  <si>
    <t xml:space="preserve"> western red cedar</t>
  </si>
  <si>
    <t xml:space="preserve"> alders</t>
  </si>
  <si>
    <t xml:space="preserve"> ponderosa pine</t>
  </si>
  <si>
    <t xml:space="preserve"> few aspen</t>
  </si>
  <si>
    <t xml:space="preserve"> spruce</t>
  </si>
  <si>
    <t>pine</t>
  </si>
  <si>
    <t>sequoia</t>
  </si>
  <si>
    <t xml:space="preserve"> sugar pine</t>
  </si>
  <si>
    <t xml:space="preserve"> western larch</t>
  </si>
  <si>
    <t xml:space="preserve"> white spruce</t>
  </si>
  <si>
    <t xml:space="preserve"> aspen</t>
  </si>
  <si>
    <t xml:space="preserve"> oak</t>
  </si>
  <si>
    <t>red pine</t>
  </si>
  <si>
    <t xml:space="preserve"> jack pine</t>
  </si>
  <si>
    <t xml:space="preserve"> quaking aspen</t>
  </si>
  <si>
    <t xml:space="preserve"> willows</t>
  </si>
  <si>
    <t xml:space="preserve"> white fir</t>
  </si>
  <si>
    <t xml:space="preserve"> occasional blue spruce / aspen, big-toothed maple</t>
  </si>
  <si>
    <t>sub-alpine fir</t>
  </si>
  <si>
    <t>sub-alpine larch</t>
  </si>
  <si>
    <t xml:space="preserve"> Engelmann spruce</t>
  </si>
  <si>
    <t>Random #</t>
  </si>
  <si>
    <t>Order</t>
  </si>
  <si>
    <t>Average</t>
  </si>
  <si>
    <t>High</t>
  </si>
  <si>
    <t>Low</t>
  </si>
  <si>
    <t>Median</t>
  </si>
  <si>
    <t>0-59</t>
  </si>
  <si>
    <t>60-69</t>
  </si>
  <si>
    <t>70-74</t>
  </si>
  <si>
    <t>75-79</t>
  </si>
  <si>
    <t>80-84</t>
  </si>
  <si>
    <t>85-89</t>
  </si>
  <si>
    <t>90-94</t>
  </si>
  <si>
    <t>95-100</t>
  </si>
  <si>
    <t>70-79</t>
  </si>
  <si>
    <t>80-89</t>
  </si>
  <si>
    <t>90-100</t>
  </si>
  <si>
    <t>Extra Credit</t>
  </si>
  <si>
    <t>MIDTERM-F</t>
  </si>
  <si>
    <t>Total Possible</t>
  </si>
  <si>
    <t>Q_Total</t>
  </si>
  <si>
    <t>Reviews</t>
  </si>
  <si>
    <t>Total_2</t>
  </si>
  <si>
    <t>Initial Report_1</t>
  </si>
  <si>
    <t>Final Report_3</t>
  </si>
  <si>
    <t>Response</t>
  </si>
  <si>
    <t>Project Grade</t>
  </si>
  <si>
    <t>A</t>
  </si>
  <si>
    <t>B</t>
  </si>
  <si>
    <t>C</t>
  </si>
  <si>
    <t>D</t>
  </si>
  <si>
    <t>F</t>
  </si>
  <si>
    <t>A-</t>
  </si>
  <si>
    <t>B+</t>
  </si>
  <si>
    <t>B-</t>
  </si>
  <si>
    <t>C+</t>
  </si>
  <si>
    <t>C-</t>
  </si>
  <si>
    <t>D+</t>
  </si>
  <si>
    <t>D-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</si>
</sst>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7" fontId="0" fillId="0" borderId="1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4" fillId="0" borderId="0" xfId="0" applyNumberFormat="1" applyFont="1" applyAlignment="1">
      <alignment horizontal="left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Midterm Grades
Average = 75.6
Median = 75.0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65"/>
          <c:w val="0.92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'Test Grades'!$N$1</c:f>
              <c:strCache>
                <c:ptCount val="1"/>
                <c:pt idx="0">
                  <c:v>#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'Test Grades'!$M$2:$M$6</c:f>
              <c:strCache/>
            </c:strRef>
          </c:cat>
          <c:val>
            <c:numRef>
              <c:f>'Test Grades'!$N$2:$N$6</c:f>
              <c:numCache/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Grade Distribution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#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415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'Final Grades'!$K$2:$K$13</c:f>
              <c:strCache/>
            </c:strRef>
          </c:cat>
          <c:val>
            <c:numRef>
              <c:f>'Final Grades'!$L$2:$L$13</c:f>
              <c:numCache/>
            </c:numRef>
          </c:val>
        </c:ser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'Final Grades'!$N$2:$N$6</c:f>
              <c:strCache/>
            </c:strRef>
          </c:cat>
          <c:val>
            <c:numRef>
              <c:f>'Final Grades'!$O$2:$O$6</c:f>
              <c:numCache/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11</xdr:row>
      <xdr:rowOff>114300</xdr:rowOff>
    </xdr:from>
    <xdr:to>
      <xdr:col>17</xdr:col>
      <xdr:colOff>200025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4552950" y="1895475"/>
        <a:ext cx="67341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23</xdr:row>
      <xdr:rowOff>57150</xdr:rowOff>
    </xdr:from>
    <xdr:to>
      <xdr:col>18</xdr:col>
      <xdr:colOff>333375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3114675" y="3781425"/>
        <a:ext cx="5886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542925</xdr:colOff>
      <xdr:row>0</xdr:row>
      <xdr:rowOff>38100</xdr:rowOff>
    </xdr:from>
    <xdr:to>
      <xdr:col>18</xdr:col>
      <xdr:colOff>333375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3114675" y="38100"/>
        <a:ext cx="58864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57421875" style="5" bestFit="1" customWidth="1"/>
    <col min="2" max="2" width="19.57421875" style="5" bestFit="1" customWidth="1"/>
    <col min="3" max="3" width="5.421875" style="5" bestFit="1" customWidth="1"/>
    <col min="4" max="4" width="4.421875" style="5" customWidth="1"/>
    <col min="5" max="5" width="22.57421875" style="5" customWidth="1"/>
    <col min="6" max="6" width="16.57421875" style="5" customWidth="1"/>
    <col min="7" max="7" width="5.421875" style="5" bestFit="1" customWidth="1"/>
    <col min="8" max="16384" width="9.140625" style="5" customWidth="1"/>
  </cols>
  <sheetData>
    <row r="1" spans="1:7" ht="21.75" customHeight="1">
      <c r="A1" s="4" t="s">
        <v>1</v>
      </c>
      <c r="B1" s="4" t="s">
        <v>2</v>
      </c>
      <c r="C1" s="4" t="s">
        <v>18</v>
      </c>
      <c r="E1" s="4" t="s">
        <v>1</v>
      </c>
      <c r="F1" s="4" t="s">
        <v>2</v>
      </c>
      <c r="G1" s="4" t="s">
        <v>18</v>
      </c>
    </row>
    <row r="2" spans="1:7" ht="21" customHeight="1">
      <c r="A2" s="6" t="s">
        <v>25</v>
      </c>
      <c r="B2" s="6" t="s">
        <v>26</v>
      </c>
      <c r="C2" s="6"/>
      <c r="E2" s="6" t="s">
        <v>60</v>
      </c>
      <c r="F2" s="6" t="s">
        <v>17</v>
      </c>
      <c r="G2" s="6"/>
    </row>
    <row r="3" spans="1:7" ht="21" customHeight="1">
      <c r="A3" s="21" t="s">
        <v>27</v>
      </c>
      <c r="B3" s="21" t="s">
        <v>26</v>
      </c>
      <c r="C3" s="6"/>
      <c r="E3" s="6" t="s">
        <v>61</v>
      </c>
      <c r="F3" s="6" t="s">
        <v>16</v>
      </c>
      <c r="G3" s="6"/>
    </row>
    <row r="4" spans="1:7" ht="21" customHeight="1">
      <c r="A4" s="21" t="s">
        <v>28</v>
      </c>
      <c r="B4" s="21" t="s">
        <v>29</v>
      </c>
      <c r="C4" s="6"/>
      <c r="E4" s="6" t="s">
        <v>62</v>
      </c>
      <c r="F4" s="6" t="s">
        <v>16</v>
      </c>
      <c r="G4" s="6"/>
    </row>
    <row r="5" spans="1:7" ht="21" customHeight="1">
      <c r="A5" s="6" t="s">
        <v>30</v>
      </c>
      <c r="B5" s="6" t="s">
        <v>31</v>
      </c>
      <c r="C5" s="6"/>
      <c r="E5" s="21" t="s">
        <v>63</v>
      </c>
      <c r="F5" s="21" t="s">
        <v>64</v>
      </c>
      <c r="G5" s="6"/>
    </row>
    <row r="6" spans="1:7" ht="21" customHeight="1">
      <c r="A6" s="6" t="s">
        <v>30</v>
      </c>
      <c r="B6" s="6" t="s">
        <v>32</v>
      </c>
      <c r="C6" s="6"/>
      <c r="E6" s="6" t="s">
        <v>101</v>
      </c>
      <c r="F6" s="6" t="s">
        <v>50</v>
      </c>
      <c r="G6" s="6"/>
    </row>
    <row r="7" spans="1:7" ht="21" customHeight="1">
      <c r="A7" s="6" t="s">
        <v>96</v>
      </c>
      <c r="B7" s="6" t="s">
        <v>97</v>
      </c>
      <c r="C7" s="6"/>
      <c r="E7" s="6" t="s">
        <v>65</v>
      </c>
      <c r="F7" s="6" t="s">
        <v>66</v>
      </c>
      <c r="G7" s="6"/>
    </row>
    <row r="8" spans="1:7" ht="21" customHeight="1">
      <c r="A8" s="6" t="s">
        <v>33</v>
      </c>
      <c r="B8" s="6" t="s">
        <v>34</v>
      </c>
      <c r="C8" s="6"/>
      <c r="E8" s="21" t="s">
        <v>67</v>
      </c>
      <c r="F8" s="21" t="s">
        <v>68</v>
      </c>
      <c r="G8" s="6"/>
    </row>
    <row r="9" spans="1:7" ht="21" customHeight="1">
      <c r="A9" s="6" t="s">
        <v>35</v>
      </c>
      <c r="B9" s="6" t="s">
        <v>36</v>
      </c>
      <c r="C9" s="6"/>
      <c r="E9" s="21" t="s">
        <v>110</v>
      </c>
      <c r="F9" s="21" t="s">
        <v>111</v>
      </c>
      <c r="G9" s="6"/>
    </row>
    <row r="10" spans="1:7" ht="21" customHeight="1">
      <c r="A10" s="6" t="s">
        <v>37</v>
      </c>
      <c r="B10" s="6" t="s">
        <v>38</v>
      </c>
      <c r="C10" s="6"/>
      <c r="E10" s="6" t="s">
        <v>69</v>
      </c>
      <c r="F10" s="6" t="s">
        <v>12</v>
      </c>
      <c r="G10" s="6"/>
    </row>
    <row r="11" spans="1:7" ht="21" customHeight="1">
      <c r="A11" s="6" t="s">
        <v>39</v>
      </c>
      <c r="B11" s="6" t="s">
        <v>40</v>
      </c>
      <c r="C11" s="6"/>
      <c r="E11" s="6" t="s">
        <v>70</v>
      </c>
      <c r="F11" s="6" t="s">
        <v>71</v>
      </c>
      <c r="G11" s="6"/>
    </row>
    <row r="12" spans="1:7" ht="21" customHeight="1">
      <c r="A12" s="6" t="s">
        <v>98</v>
      </c>
      <c r="B12" s="6" t="s">
        <v>99</v>
      </c>
      <c r="C12" s="6"/>
      <c r="E12" s="21" t="s">
        <v>112</v>
      </c>
      <c r="F12" s="21" t="s">
        <v>113</v>
      </c>
      <c r="G12" s="6"/>
    </row>
    <row r="13" spans="1:7" ht="21" customHeight="1">
      <c r="A13" s="6" t="s">
        <v>41</v>
      </c>
      <c r="B13" s="6" t="s">
        <v>42</v>
      </c>
      <c r="C13" s="6"/>
      <c r="E13" s="6" t="s">
        <v>72</v>
      </c>
      <c r="F13" s="6" t="s">
        <v>22</v>
      </c>
      <c r="G13" s="6"/>
    </row>
    <row r="14" spans="1:7" ht="21" customHeight="1">
      <c r="A14" s="6" t="s">
        <v>43</v>
      </c>
      <c r="B14" s="6" t="s">
        <v>44</v>
      </c>
      <c r="C14" s="6"/>
      <c r="E14" s="6" t="s">
        <v>73</v>
      </c>
      <c r="F14" s="6" t="s">
        <v>11</v>
      </c>
      <c r="G14" s="6"/>
    </row>
    <row r="15" spans="1:7" ht="21" customHeight="1">
      <c r="A15" s="6" t="s">
        <v>45</v>
      </c>
      <c r="B15" s="6" t="s">
        <v>46</v>
      </c>
      <c r="C15" s="6"/>
      <c r="E15" s="6" t="s">
        <v>102</v>
      </c>
      <c r="F15" s="6" t="s">
        <v>103</v>
      </c>
      <c r="G15" s="6"/>
    </row>
    <row r="16" spans="1:7" ht="21" customHeight="1">
      <c r="A16" s="6" t="s">
        <v>100</v>
      </c>
      <c r="B16" s="6" t="s">
        <v>13</v>
      </c>
      <c r="C16" s="6"/>
      <c r="E16" s="6" t="s">
        <v>74</v>
      </c>
      <c r="F16" s="6" t="s">
        <v>75</v>
      </c>
      <c r="G16" s="6"/>
    </row>
    <row r="17" spans="1:7" ht="21" customHeight="1">
      <c r="A17" s="6" t="s">
        <v>47</v>
      </c>
      <c r="B17" s="6" t="s">
        <v>48</v>
      </c>
      <c r="C17" s="6"/>
      <c r="E17" s="6" t="s">
        <v>104</v>
      </c>
      <c r="F17" s="6" t="s">
        <v>105</v>
      </c>
      <c r="G17" s="6"/>
    </row>
    <row r="18" spans="1:7" ht="21" customHeight="1">
      <c r="A18" s="6" t="s">
        <v>49</v>
      </c>
      <c r="B18" s="6" t="s">
        <v>6</v>
      </c>
      <c r="C18" s="6"/>
      <c r="E18" s="6" t="s">
        <v>106</v>
      </c>
      <c r="F18" s="6" t="s">
        <v>46</v>
      </c>
      <c r="G18" s="6"/>
    </row>
    <row r="19" spans="1:7" ht="21" customHeight="1">
      <c r="A19" s="21" t="s">
        <v>49</v>
      </c>
      <c r="B19" s="21" t="s">
        <v>50</v>
      </c>
      <c r="C19" s="6"/>
      <c r="E19" s="6" t="s">
        <v>107</v>
      </c>
      <c r="F19" s="6" t="s">
        <v>108</v>
      </c>
      <c r="G19" s="6"/>
    </row>
    <row r="20" spans="1:7" ht="21" customHeight="1">
      <c r="A20" s="6" t="s">
        <v>51</v>
      </c>
      <c r="B20" s="6" t="s">
        <v>52</v>
      </c>
      <c r="C20" s="6"/>
      <c r="E20" s="6" t="s">
        <v>109</v>
      </c>
      <c r="F20" s="6" t="s">
        <v>22</v>
      </c>
      <c r="G20" s="6"/>
    </row>
    <row r="21" spans="1:7" ht="21" customHeight="1">
      <c r="A21" s="6" t="s">
        <v>53</v>
      </c>
      <c r="B21" s="6" t="s">
        <v>4</v>
      </c>
      <c r="C21" s="6"/>
      <c r="E21" s="6" t="s">
        <v>76</v>
      </c>
      <c r="F21" s="6" t="s">
        <v>77</v>
      </c>
      <c r="G21" s="6"/>
    </row>
    <row r="22" spans="1:7" ht="21" customHeight="1">
      <c r="A22" s="6" t="s">
        <v>5</v>
      </c>
      <c r="B22" s="6" t="s">
        <v>54</v>
      </c>
      <c r="C22" s="6"/>
      <c r="E22" s="21" t="s">
        <v>114</v>
      </c>
      <c r="F22" s="21" t="s">
        <v>115</v>
      </c>
      <c r="G22" s="6"/>
    </row>
    <row r="23" spans="1:7" ht="21" customHeight="1">
      <c r="A23" s="6" t="s">
        <v>5</v>
      </c>
      <c r="B23" s="6" t="s">
        <v>55</v>
      </c>
      <c r="C23" s="6"/>
      <c r="E23" s="6" t="s">
        <v>78</v>
      </c>
      <c r="F23" s="6" t="s">
        <v>79</v>
      </c>
      <c r="G23" s="6"/>
    </row>
    <row r="24" spans="1:7" ht="21" customHeight="1">
      <c r="A24" s="6" t="s">
        <v>56</v>
      </c>
      <c r="B24" s="6" t="s">
        <v>3</v>
      </c>
      <c r="C24" s="6"/>
      <c r="E24" s="6" t="s">
        <v>80</v>
      </c>
      <c r="F24" s="6" t="s">
        <v>81</v>
      </c>
      <c r="G24" s="6"/>
    </row>
    <row r="25" spans="1:7" ht="21" customHeight="1">
      <c r="A25" s="6" t="s">
        <v>57</v>
      </c>
      <c r="B25" s="6" t="s">
        <v>58</v>
      </c>
      <c r="C25" s="6"/>
      <c r="E25" s="6" t="s">
        <v>82</v>
      </c>
      <c r="F25" s="6" t="s">
        <v>83</v>
      </c>
      <c r="G25" s="6"/>
    </row>
    <row r="26" spans="1:27" ht="21" customHeight="1">
      <c r="A26" s="6" t="s">
        <v>59</v>
      </c>
      <c r="B26" s="6" t="s">
        <v>14</v>
      </c>
      <c r="C26" s="6"/>
      <c r="E26" s="6" t="s">
        <v>84</v>
      </c>
      <c r="F26" s="6" t="s">
        <v>15</v>
      </c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5:27" ht="21" customHeight="1"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8:27" ht="21" customHeight="1"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8:27" ht="21" customHeight="1"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8:27" ht="21.75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8:27" ht="21.75" customHeight="1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8:27" ht="21.75" customHeight="1"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8:27" ht="21.75" customHeight="1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8:27" ht="21.75" customHeight="1"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8:27" ht="21.75" customHeight="1"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spans="1:7" ht="21.75" customHeight="1">
      <c r="A56" s="7"/>
      <c r="B56" s="7"/>
      <c r="E56" s="7"/>
      <c r="F56" s="7"/>
      <c r="G56" s="7"/>
    </row>
    <row r="57" spans="1:3" s="7" customFormat="1" ht="14.25">
      <c r="A57" s="8"/>
      <c r="B57" s="9"/>
      <c r="C57" s="9"/>
    </row>
    <row r="58" spans="1:7" s="7" customFormat="1" ht="14.25">
      <c r="A58" s="8"/>
      <c r="B58" s="9"/>
      <c r="C58" s="9"/>
      <c r="E58" s="5"/>
      <c r="F58" s="5"/>
      <c r="G58" s="5"/>
    </row>
    <row r="59" spans="1:2" ht="14.25">
      <c r="A59" s="7"/>
      <c r="B59" s="7"/>
    </row>
  </sheetData>
  <printOptions/>
  <pageMargins left="0.5" right="0.5" top="1" bottom="1" header="0.5" footer="0.5"/>
  <pageSetup horizontalDpi="600" verticalDpi="600" orientation="portrait" r:id="rId1"/>
  <headerFooter alignWithMargins="0">
    <oddHeader>&amp;CFOR240 - Tree Biology
Autumn 2006&amp;R&amp;D,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3" bestFit="1" customWidth="1"/>
    <col min="2" max="2" width="11.421875" style="23" bestFit="1" customWidth="1"/>
    <col min="3" max="3" width="10.140625" style="23" bestFit="1" customWidth="1"/>
    <col min="4" max="4" width="28.00390625" style="23" bestFit="1" customWidth="1"/>
    <col min="5" max="5" width="18.00390625" style="23" bestFit="1" customWidth="1"/>
    <col min="6" max="6" width="14.28125" style="23" bestFit="1" customWidth="1"/>
    <col min="7" max="7" width="36.8515625" style="23" bestFit="1" customWidth="1"/>
    <col min="8" max="8" width="17.8515625" style="23" bestFit="1" customWidth="1"/>
    <col min="9" max="9" width="20.421875" style="23" customWidth="1"/>
    <col min="10" max="10" width="5.00390625" style="23" bestFit="1" customWidth="1"/>
    <col min="11" max="11" width="5.28125" style="23" bestFit="1" customWidth="1"/>
    <col min="12" max="12" width="13.8515625" style="23" bestFit="1" customWidth="1"/>
    <col min="13" max="16384" width="9.140625" style="23" customWidth="1"/>
  </cols>
  <sheetData>
    <row r="1" spans="1:9" ht="12.75">
      <c r="A1" s="30" t="s">
        <v>231</v>
      </c>
      <c r="B1" s="22" t="s">
        <v>1</v>
      </c>
      <c r="C1" s="22" t="s">
        <v>2</v>
      </c>
      <c r="D1" s="22" t="s">
        <v>116</v>
      </c>
      <c r="E1" s="45" t="s">
        <v>117</v>
      </c>
      <c r="F1" s="46"/>
      <c r="G1" s="46"/>
      <c r="H1" s="46"/>
      <c r="I1" s="47"/>
    </row>
    <row r="2" spans="1:9" ht="28.5" customHeight="1">
      <c r="A2" s="23">
        <v>1</v>
      </c>
      <c r="B2" s="24" t="s">
        <v>45</v>
      </c>
      <c r="C2" s="24" t="s">
        <v>46</v>
      </c>
      <c r="D2" s="25" t="s">
        <v>148</v>
      </c>
      <c r="E2" s="25" t="s">
        <v>162</v>
      </c>
      <c r="F2" s="24" t="s">
        <v>163</v>
      </c>
      <c r="G2" s="24" t="s">
        <v>164</v>
      </c>
      <c r="H2" s="24" t="s">
        <v>165</v>
      </c>
      <c r="I2" s="24" t="s">
        <v>166</v>
      </c>
    </row>
    <row r="3" spans="1:9" ht="28.5" customHeight="1">
      <c r="A3" s="23">
        <v>2</v>
      </c>
      <c r="B3" s="24" t="s">
        <v>84</v>
      </c>
      <c r="C3" s="24" t="s">
        <v>15</v>
      </c>
      <c r="D3" s="25" t="s">
        <v>132</v>
      </c>
      <c r="E3" s="25" t="s">
        <v>167</v>
      </c>
      <c r="F3" s="24" t="s">
        <v>168</v>
      </c>
      <c r="G3" s="24" t="s">
        <v>169</v>
      </c>
      <c r="H3" s="24" t="s">
        <v>170</v>
      </c>
      <c r="I3" s="24"/>
    </row>
    <row r="4" spans="1:9" ht="28.5" customHeight="1">
      <c r="A4" s="23">
        <v>1</v>
      </c>
      <c r="B4" s="24" t="s">
        <v>49</v>
      </c>
      <c r="C4" s="24" t="s">
        <v>157</v>
      </c>
      <c r="D4" s="25" t="s">
        <v>156</v>
      </c>
      <c r="E4" s="25" t="s">
        <v>171</v>
      </c>
      <c r="F4" s="24" t="s">
        <v>168</v>
      </c>
      <c r="G4" s="24"/>
      <c r="H4" s="24"/>
      <c r="I4" s="24"/>
    </row>
    <row r="5" spans="1:9" ht="28.5" customHeight="1">
      <c r="A5" s="23">
        <v>2</v>
      </c>
      <c r="B5" s="24" t="s">
        <v>25</v>
      </c>
      <c r="C5" s="24" t="s">
        <v>26</v>
      </c>
      <c r="D5" s="25" t="s">
        <v>125</v>
      </c>
      <c r="E5" s="25" t="s">
        <v>155</v>
      </c>
      <c r="F5" s="24" t="s">
        <v>172</v>
      </c>
      <c r="G5" s="24" t="s">
        <v>173</v>
      </c>
      <c r="H5" s="24" t="s">
        <v>163</v>
      </c>
      <c r="I5" s="24"/>
    </row>
    <row r="6" spans="2:9" ht="11.25">
      <c r="B6" s="24"/>
      <c r="C6" s="24"/>
      <c r="D6" s="25"/>
      <c r="E6" s="25"/>
      <c r="F6" s="24"/>
      <c r="G6" s="24"/>
      <c r="H6" s="24"/>
      <c r="I6" s="24"/>
    </row>
    <row r="7" spans="1:9" ht="28.5" customHeight="1">
      <c r="A7" s="23">
        <v>2</v>
      </c>
      <c r="B7" s="24" t="s">
        <v>65</v>
      </c>
      <c r="C7" s="24" t="s">
        <v>66</v>
      </c>
      <c r="D7" s="25" t="s">
        <v>159</v>
      </c>
      <c r="E7" s="25" t="s">
        <v>174</v>
      </c>
      <c r="F7" s="24" t="s">
        <v>175</v>
      </c>
      <c r="G7" s="24" t="s">
        <v>176</v>
      </c>
      <c r="H7" s="24" t="s">
        <v>177</v>
      </c>
      <c r="I7" s="24" t="s">
        <v>178</v>
      </c>
    </row>
    <row r="8" spans="1:9" ht="28.5" customHeight="1">
      <c r="A8" s="23">
        <v>1</v>
      </c>
      <c r="B8" s="24" t="s">
        <v>80</v>
      </c>
      <c r="C8" s="24" t="s">
        <v>81</v>
      </c>
      <c r="D8" s="25" t="s">
        <v>145</v>
      </c>
      <c r="E8" s="25" t="s">
        <v>179</v>
      </c>
      <c r="F8" s="24" t="s">
        <v>180</v>
      </c>
      <c r="G8" s="24" t="s">
        <v>181</v>
      </c>
      <c r="H8" s="24" t="s">
        <v>182</v>
      </c>
      <c r="I8" s="24"/>
    </row>
    <row r="9" spans="1:9" ht="28.5" customHeight="1">
      <c r="A9" s="23">
        <v>2</v>
      </c>
      <c r="B9" s="24" t="s">
        <v>62</v>
      </c>
      <c r="C9" s="24" t="s">
        <v>16</v>
      </c>
      <c r="D9" s="25" t="s">
        <v>134</v>
      </c>
      <c r="E9" s="25" t="s">
        <v>183</v>
      </c>
      <c r="F9" s="24" t="s">
        <v>181</v>
      </c>
      <c r="G9" s="24" t="s">
        <v>184</v>
      </c>
      <c r="H9" s="24"/>
      <c r="I9" s="24"/>
    </row>
    <row r="10" spans="1:9" ht="28.5" customHeight="1">
      <c r="A10" s="23">
        <v>1</v>
      </c>
      <c r="B10" s="24" t="s">
        <v>33</v>
      </c>
      <c r="C10" s="24" t="s">
        <v>34</v>
      </c>
      <c r="D10" s="25" t="s">
        <v>153</v>
      </c>
      <c r="E10" s="25" t="s">
        <v>185</v>
      </c>
      <c r="F10" s="24" t="s">
        <v>164</v>
      </c>
      <c r="G10" s="24" t="s">
        <v>186</v>
      </c>
      <c r="H10" s="24"/>
      <c r="I10" s="24"/>
    </row>
    <row r="11" spans="2:9" ht="11.25">
      <c r="B11" s="24"/>
      <c r="C11" s="24"/>
      <c r="D11" s="25"/>
      <c r="E11" s="25"/>
      <c r="F11" s="24"/>
      <c r="G11" s="24"/>
      <c r="H11" s="24"/>
      <c r="I11" s="24"/>
    </row>
    <row r="12" spans="1:9" ht="28.5" customHeight="1">
      <c r="A12" s="23">
        <v>1</v>
      </c>
      <c r="B12" s="24" t="s">
        <v>35</v>
      </c>
      <c r="C12" s="24" t="s">
        <v>36</v>
      </c>
      <c r="D12" s="25" t="s">
        <v>160</v>
      </c>
      <c r="E12" s="25" t="s">
        <v>187</v>
      </c>
      <c r="F12" s="24" t="s">
        <v>168</v>
      </c>
      <c r="G12" s="24" t="s">
        <v>188</v>
      </c>
      <c r="H12" s="24" t="s">
        <v>189</v>
      </c>
      <c r="I12" s="25" t="s">
        <v>190</v>
      </c>
    </row>
    <row r="13" spans="1:9" ht="28.5" customHeight="1">
      <c r="A13" s="23">
        <v>2</v>
      </c>
      <c r="B13" s="24" t="s">
        <v>5</v>
      </c>
      <c r="C13" s="24" t="s">
        <v>55</v>
      </c>
      <c r="D13" s="25" t="s">
        <v>151</v>
      </c>
      <c r="E13" s="25" t="s">
        <v>191</v>
      </c>
      <c r="F13" s="24" t="s">
        <v>192</v>
      </c>
      <c r="G13" s="24" t="s">
        <v>193</v>
      </c>
      <c r="H13" s="24"/>
      <c r="I13" s="24"/>
    </row>
    <row r="14" spans="1:9" ht="28.5" customHeight="1">
      <c r="A14" s="23">
        <v>2</v>
      </c>
      <c r="B14" s="24" t="s">
        <v>43</v>
      </c>
      <c r="C14" s="24" t="s">
        <v>44</v>
      </c>
      <c r="D14" s="25" t="s">
        <v>152</v>
      </c>
      <c r="E14" s="25" t="s">
        <v>129</v>
      </c>
      <c r="F14" s="24" t="s">
        <v>168</v>
      </c>
      <c r="G14" s="24" t="s">
        <v>194</v>
      </c>
      <c r="H14" s="24" t="s">
        <v>195</v>
      </c>
      <c r="I14" s="24"/>
    </row>
    <row r="15" spans="1:9" ht="28.5" customHeight="1">
      <c r="A15" s="23">
        <v>1</v>
      </c>
      <c r="B15" s="24" t="s">
        <v>82</v>
      </c>
      <c r="C15" s="24" t="s">
        <v>83</v>
      </c>
      <c r="D15" s="25" t="s">
        <v>128</v>
      </c>
      <c r="E15" s="25" t="s">
        <v>129</v>
      </c>
      <c r="F15" s="24"/>
      <c r="G15" s="24"/>
      <c r="H15" s="24"/>
      <c r="I15" s="24"/>
    </row>
    <row r="16" spans="2:9" ht="11.25">
      <c r="B16" s="24"/>
      <c r="C16" s="24"/>
      <c r="D16" s="25"/>
      <c r="E16" s="25"/>
      <c r="F16" s="24"/>
      <c r="G16" s="24"/>
      <c r="H16" s="24"/>
      <c r="I16" s="24"/>
    </row>
    <row r="17" spans="1:9" ht="28.5" customHeight="1">
      <c r="A17" s="23">
        <v>2</v>
      </c>
      <c r="B17" s="24" t="s">
        <v>5</v>
      </c>
      <c r="C17" s="24" t="s">
        <v>54</v>
      </c>
      <c r="D17" s="25" t="s">
        <v>137</v>
      </c>
      <c r="E17" s="25" t="s">
        <v>196</v>
      </c>
      <c r="F17" s="24" t="s">
        <v>189</v>
      </c>
      <c r="G17" s="24" t="s">
        <v>197</v>
      </c>
      <c r="H17" s="24" t="s">
        <v>198</v>
      </c>
      <c r="I17" s="24"/>
    </row>
    <row r="18" spans="1:9" ht="28.5" customHeight="1">
      <c r="A18" s="23">
        <v>1</v>
      </c>
      <c r="B18" s="24" t="s">
        <v>78</v>
      </c>
      <c r="C18" s="24" t="s">
        <v>79</v>
      </c>
      <c r="D18" s="25" t="s">
        <v>150</v>
      </c>
      <c r="E18" s="25" t="s">
        <v>199</v>
      </c>
      <c r="F18" s="24" t="s">
        <v>200</v>
      </c>
      <c r="G18" s="24"/>
      <c r="H18" s="24"/>
      <c r="I18" s="24"/>
    </row>
    <row r="19" spans="1:9" ht="28.5" customHeight="1">
      <c r="A19" s="23">
        <v>2</v>
      </c>
      <c r="B19" s="24" t="s">
        <v>109</v>
      </c>
      <c r="C19" s="24" t="s">
        <v>22</v>
      </c>
      <c r="D19" s="25" t="s">
        <v>131</v>
      </c>
      <c r="E19" s="25" t="s">
        <v>201</v>
      </c>
      <c r="F19" s="24" t="s">
        <v>198</v>
      </c>
      <c r="G19" s="24"/>
      <c r="H19" s="24"/>
      <c r="I19" s="24"/>
    </row>
    <row r="20" spans="1:9" ht="28.5" customHeight="1">
      <c r="A20" s="23">
        <v>1</v>
      </c>
      <c r="B20" s="24" t="s">
        <v>51</v>
      </c>
      <c r="C20" s="24" t="s">
        <v>52</v>
      </c>
      <c r="D20" s="25" t="s">
        <v>118</v>
      </c>
      <c r="E20" s="25" t="s">
        <v>202</v>
      </c>
      <c r="F20" s="24" t="s">
        <v>203</v>
      </c>
      <c r="G20" s="24" t="s">
        <v>204</v>
      </c>
      <c r="H20" s="24" t="s">
        <v>195</v>
      </c>
      <c r="I20" s="24"/>
    </row>
    <row r="21" spans="2:9" ht="11.25">
      <c r="B21" s="22"/>
      <c r="C21" s="22"/>
      <c r="D21" s="22"/>
      <c r="E21" s="22"/>
      <c r="F21" s="24"/>
      <c r="G21" s="24"/>
      <c r="H21" s="24"/>
      <c r="I21" s="24"/>
    </row>
    <row r="22" spans="1:9" ht="28.5" customHeight="1">
      <c r="A22" s="23">
        <v>2</v>
      </c>
      <c r="B22" s="24" t="s">
        <v>96</v>
      </c>
      <c r="C22" s="24" t="s">
        <v>97</v>
      </c>
      <c r="D22" s="25" t="s">
        <v>140</v>
      </c>
      <c r="E22" s="25" t="s">
        <v>141</v>
      </c>
      <c r="F22" s="24"/>
      <c r="G22" s="24"/>
      <c r="H22" s="24"/>
      <c r="I22" s="24"/>
    </row>
    <row r="23" spans="1:9" ht="28.5" customHeight="1">
      <c r="A23" s="23">
        <v>1</v>
      </c>
      <c r="B23" s="24" t="s">
        <v>61</v>
      </c>
      <c r="C23" s="24" t="s">
        <v>16</v>
      </c>
      <c r="D23" s="25" t="s">
        <v>136</v>
      </c>
      <c r="E23" s="25" t="s">
        <v>205</v>
      </c>
      <c r="F23" s="24" t="s">
        <v>175</v>
      </c>
      <c r="G23" s="24"/>
      <c r="H23" s="24"/>
      <c r="I23" s="24"/>
    </row>
    <row r="24" spans="1:9" ht="28.5" customHeight="1">
      <c r="A24" s="23">
        <v>1</v>
      </c>
      <c r="B24" s="24" t="s">
        <v>107</v>
      </c>
      <c r="C24" s="24" t="s">
        <v>108</v>
      </c>
      <c r="D24" s="25" t="s">
        <v>126</v>
      </c>
      <c r="E24" s="25" t="s">
        <v>201</v>
      </c>
      <c r="F24" s="24" t="s">
        <v>206</v>
      </c>
      <c r="G24" s="24" t="s">
        <v>207</v>
      </c>
      <c r="H24" s="24"/>
      <c r="I24" s="24"/>
    </row>
    <row r="25" spans="1:9" ht="28.5" customHeight="1">
      <c r="A25" s="23">
        <v>2</v>
      </c>
      <c r="B25" s="24" t="s">
        <v>101</v>
      </c>
      <c r="C25" s="24" t="s">
        <v>50</v>
      </c>
      <c r="D25" s="25" t="s">
        <v>135</v>
      </c>
      <c r="E25" s="25" t="s">
        <v>208</v>
      </c>
      <c r="F25" s="24" t="s">
        <v>194</v>
      </c>
      <c r="G25" s="24" t="s">
        <v>209</v>
      </c>
      <c r="H25" s="24"/>
      <c r="I25" s="24"/>
    </row>
    <row r="26" spans="2:9" ht="11.25">
      <c r="B26" s="24"/>
      <c r="C26" s="24"/>
      <c r="D26" s="25"/>
      <c r="E26" s="25"/>
      <c r="F26" s="24"/>
      <c r="G26" s="24"/>
      <c r="H26" s="24"/>
      <c r="I26" s="24"/>
    </row>
    <row r="27" spans="1:9" ht="28.5" customHeight="1">
      <c r="A27" s="23">
        <v>2</v>
      </c>
      <c r="B27" s="24" t="s">
        <v>76</v>
      </c>
      <c r="C27" s="24" t="s">
        <v>77</v>
      </c>
      <c r="D27" s="25" t="s">
        <v>149</v>
      </c>
      <c r="E27" s="25" t="s">
        <v>201</v>
      </c>
      <c r="F27" s="24" t="s">
        <v>169</v>
      </c>
      <c r="G27" s="24" t="s">
        <v>210</v>
      </c>
      <c r="H27" s="24"/>
      <c r="I27" s="24"/>
    </row>
    <row r="28" spans="1:9" ht="28.5" customHeight="1">
      <c r="A28" s="23">
        <v>1</v>
      </c>
      <c r="B28" s="24" t="s">
        <v>56</v>
      </c>
      <c r="C28" s="24" t="s">
        <v>3</v>
      </c>
      <c r="D28" s="25" t="s">
        <v>119</v>
      </c>
      <c r="E28" s="25" t="s">
        <v>201</v>
      </c>
      <c r="F28" s="24" t="s">
        <v>211</v>
      </c>
      <c r="G28" s="24" t="s">
        <v>203</v>
      </c>
      <c r="H28" s="24"/>
      <c r="I28" s="24"/>
    </row>
    <row r="29" spans="1:9" ht="28.5" customHeight="1">
      <c r="A29" s="23">
        <v>1</v>
      </c>
      <c r="B29" s="24" t="s">
        <v>69</v>
      </c>
      <c r="C29" s="24" t="s">
        <v>12</v>
      </c>
      <c r="D29" s="25" t="s">
        <v>158</v>
      </c>
      <c r="E29" s="25" t="s">
        <v>201</v>
      </c>
      <c r="F29" s="24" t="s">
        <v>211</v>
      </c>
      <c r="G29" s="24" t="s">
        <v>172</v>
      </c>
      <c r="H29" s="24" t="s">
        <v>212</v>
      </c>
      <c r="I29" s="24"/>
    </row>
    <row r="30" spans="1:9" ht="28.5" customHeight="1">
      <c r="A30" s="23">
        <v>2</v>
      </c>
      <c r="B30" s="24" t="s">
        <v>102</v>
      </c>
      <c r="C30" s="24" t="s">
        <v>103</v>
      </c>
      <c r="D30" s="25"/>
      <c r="E30" s="25"/>
      <c r="F30" s="24"/>
      <c r="G30" s="24"/>
      <c r="H30" s="24"/>
      <c r="I30" s="24"/>
    </row>
    <row r="31" spans="2:9" ht="11.25">
      <c r="B31" s="24"/>
      <c r="C31" s="24"/>
      <c r="D31" s="25"/>
      <c r="E31" s="25"/>
      <c r="F31" s="24"/>
      <c r="G31" s="24"/>
      <c r="H31" s="24"/>
      <c r="I31" s="24"/>
    </row>
    <row r="32" spans="1:9" ht="28.5" customHeight="1">
      <c r="A32" s="23">
        <v>1</v>
      </c>
      <c r="B32" s="24" t="s">
        <v>57</v>
      </c>
      <c r="C32" s="24" t="s">
        <v>58</v>
      </c>
      <c r="D32" s="25" t="s">
        <v>144</v>
      </c>
      <c r="E32" s="25" t="s">
        <v>155</v>
      </c>
      <c r="F32" s="24" t="s">
        <v>168</v>
      </c>
      <c r="G32" s="24" t="s">
        <v>213</v>
      </c>
      <c r="H32" s="24"/>
      <c r="I32" s="24"/>
    </row>
    <row r="33" spans="1:9" ht="28.5" customHeight="1">
      <c r="A33" s="23">
        <v>2</v>
      </c>
      <c r="B33" s="24" t="s">
        <v>104</v>
      </c>
      <c r="C33" s="24" t="s">
        <v>105</v>
      </c>
      <c r="D33" s="25" t="s">
        <v>154</v>
      </c>
      <c r="E33" s="25" t="s">
        <v>155</v>
      </c>
      <c r="F33" s="24"/>
      <c r="G33" s="24"/>
      <c r="H33" s="24"/>
      <c r="I33" s="24"/>
    </row>
    <row r="34" spans="1:9" ht="28.5" customHeight="1">
      <c r="A34" s="23">
        <v>1</v>
      </c>
      <c r="B34" s="24" t="s">
        <v>37</v>
      </c>
      <c r="C34" s="24" t="s">
        <v>38</v>
      </c>
      <c r="D34" s="25" t="s">
        <v>138</v>
      </c>
      <c r="E34" s="25" t="s">
        <v>214</v>
      </c>
      <c r="F34" s="24" t="s">
        <v>168</v>
      </c>
      <c r="G34" s="24" t="s">
        <v>194</v>
      </c>
      <c r="H34" s="24"/>
      <c r="I34" s="24"/>
    </row>
    <row r="35" spans="1:9" ht="28.5" customHeight="1">
      <c r="A35" s="23">
        <v>2</v>
      </c>
      <c r="B35" s="24" t="s">
        <v>30</v>
      </c>
      <c r="C35" s="24" t="s">
        <v>31</v>
      </c>
      <c r="D35" s="25" t="s">
        <v>123</v>
      </c>
      <c r="E35" s="25" t="s">
        <v>215</v>
      </c>
      <c r="F35" s="24" t="s">
        <v>216</v>
      </c>
      <c r="G35" s="24"/>
      <c r="H35" s="24"/>
      <c r="I35" s="24"/>
    </row>
    <row r="36" spans="2:9" ht="11.25">
      <c r="B36" s="24"/>
      <c r="C36" s="24"/>
      <c r="D36" s="25"/>
      <c r="E36" s="25"/>
      <c r="F36" s="24"/>
      <c r="G36" s="24"/>
      <c r="H36" s="24"/>
      <c r="I36" s="24"/>
    </row>
    <row r="37" spans="1:9" ht="28.5" customHeight="1">
      <c r="A37" s="23">
        <v>1</v>
      </c>
      <c r="B37" s="24" t="s">
        <v>106</v>
      </c>
      <c r="C37" s="24" t="s">
        <v>46</v>
      </c>
      <c r="D37" s="25" t="s">
        <v>121</v>
      </c>
      <c r="E37" s="25" t="s">
        <v>161</v>
      </c>
      <c r="F37" s="24"/>
      <c r="G37" s="24"/>
      <c r="H37" s="24"/>
      <c r="I37" s="24"/>
    </row>
    <row r="38" spans="1:9" ht="28.5" customHeight="1">
      <c r="A38" s="23">
        <v>1</v>
      </c>
      <c r="B38" s="24" t="s">
        <v>39</v>
      </c>
      <c r="C38" s="24" t="s">
        <v>40</v>
      </c>
      <c r="D38" s="25" t="s">
        <v>119</v>
      </c>
      <c r="E38" s="25" t="s">
        <v>161</v>
      </c>
      <c r="F38" s="24"/>
      <c r="G38" s="24"/>
      <c r="H38" s="24"/>
      <c r="I38" s="24"/>
    </row>
    <row r="39" spans="1:9" ht="28.5" customHeight="1">
      <c r="A39" s="23">
        <v>2</v>
      </c>
      <c r="B39" s="24" t="s">
        <v>74</v>
      </c>
      <c r="C39" s="24" t="s">
        <v>75</v>
      </c>
      <c r="D39" s="25" t="s">
        <v>127</v>
      </c>
      <c r="E39" s="25" t="s">
        <v>161</v>
      </c>
      <c r="F39" s="24" t="s">
        <v>168</v>
      </c>
      <c r="G39" s="24" t="s">
        <v>217</v>
      </c>
      <c r="H39" s="24"/>
      <c r="I39" s="24"/>
    </row>
    <row r="40" spans="1:9" ht="28.5" customHeight="1">
      <c r="A40" s="23">
        <v>2</v>
      </c>
      <c r="B40" s="24" t="s">
        <v>49</v>
      </c>
      <c r="C40" s="24" t="s">
        <v>6</v>
      </c>
      <c r="D40" s="25"/>
      <c r="E40" s="25"/>
      <c r="F40" s="24"/>
      <c r="G40" s="24"/>
      <c r="H40" s="24"/>
      <c r="I40" s="24"/>
    </row>
    <row r="41" spans="2:9" ht="11.25">
      <c r="B41" s="22"/>
      <c r="C41" s="22"/>
      <c r="D41" s="22"/>
      <c r="E41" s="22"/>
      <c r="F41" s="24"/>
      <c r="G41" s="24"/>
      <c r="H41" s="24"/>
      <c r="I41" s="24"/>
    </row>
    <row r="42" spans="1:9" ht="28.5" customHeight="1">
      <c r="A42" s="23">
        <v>1</v>
      </c>
      <c r="B42" s="24" t="s">
        <v>72</v>
      </c>
      <c r="C42" s="24" t="s">
        <v>22</v>
      </c>
      <c r="D42" s="25" t="s">
        <v>143</v>
      </c>
      <c r="E42" s="25" t="s">
        <v>161</v>
      </c>
      <c r="F42" s="24" t="s">
        <v>168</v>
      </c>
      <c r="G42" s="24"/>
      <c r="H42" s="24"/>
      <c r="I42" s="24"/>
    </row>
    <row r="43" spans="1:9" ht="28.5" customHeight="1">
      <c r="A43" s="23">
        <v>1</v>
      </c>
      <c r="B43" s="24" t="s">
        <v>30</v>
      </c>
      <c r="C43" s="24" t="s">
        <v>32</v>
      </c>
      <c r="D43" s="25" t="s">
        <v>139</v>
      </c>
      <c r="E43" s="25" t="s">
        <v>161</v>
      </c>
      <c r="F43" s="24" t="s">
        <v>169</v>
      </c>
      <c r="G43" s="24" t="s">
        <v>168</v>
      </c>
      <c r="H43" s="24"/>
      <c r="I43" s="24"/>
    </row>
    <row r="44" spans="1:9" ht="28.5" customHeight="1">
      <c r="A44" s="23">
        <v>2</v>
      </c>
      <c r="B44" s="24" t="s">
        <v>47</v>
      </c>
      <c r="C44" s="24" t="s">
        <v>48</v>
      </c>
      <c r="D44" s="25" t="s">
        <v>142</v>
      </c>
      <c r="E44" s="25" t="s">
        <v>161</v>
      </c>
      <c r="F44" s="24" t="s">
        <v>169</v>
      </c>
      <c r="G44" s="24" t="s">
        <v>168</v>
      </c>
      <c r="H44" s="24"/>
      <c r="I44" s="24"/>
    </row>
    <row r="45" spans="2:9" ht="28.5" customHeight="1">
      <c r="B45" s="24"/>
      <c r="C45" s="24"/>
      <c r="D45" s="25"/>
      <c r="E45" s="25"/>
      <c r="F45" s="24"/>
      <c r="G45" s="24"/>
      <c r="H45" s="24"/>
      <c r="I45" s="24"/>
    </row>
    <row r="46" spans="2:9" ht="11.25">
      <c r="B46" s="24"/>
      <c r="C46" s="24"/>
      <c r="D46" s="25"/>
      <c r="E46" s="25"/>
      <c r="F46" s="24"/>
      <c r="G46" s="24"/>
      <c r="H46" s="24"/>
      <c r="I46" s="24"/>
    </row>
    <row r="47" spans="1:9" ht="28.5" customHeight="1">
      <c r="A47" s="23">
        <v>1</v>
      </c>
      <c r="B47" s="24" t="s">
        <v>73</v>
      </c>
      <c r="C47" s="24" t="s">
        <v>11</v>
      </c>
      <c r="D47" s="25" t="s">
        <v>130</v>
      </c>
      <c r="E47" s="25" t="s">
        <v>161</v>
      </c>
      <c r="F47" s="24" t="s">
        <v>168</v>
      </c>
      <c r="G47" s="24" t="s">
        <v>198</v>
      </c>
      <c r="H47" s="24"/>
      <c r="I47" s="24"/>
    </row>
    <row r="48" spans="1:9" ht="28.5" customHeight="1">
      <c r="A48" s="23">
        <v>2</v>
      </c>
      <c r="B48" s="24" t="s">
        <v>59</v>
      </c>
      <c r="C48" s="24" t="s">
        <v>14</v>
      </c>
      <c r="D48" s="25" t="s">
        <v>124</v>
      </c>
      <c r="E48" s="25" t="s">
        <v>161</v>
      </c>
      <c r="F48" s="24" t="s">
        <v>218</v>
      </c>
      <c r="G48" s="24" t="s">
        <v>219</v>
      </c>
      <c r="H48" s="24" t="s">
        <v>220</v>
      </c>
      <c r="I48" s="24"/>
    </row>
    <row r="49" spans="1:9" ht="28.5" customHeight="1">
      <c r="A49" s="23">
        <v>2</v>
      </c>
      <c r="B49" s="24" t="s">
        <v>100</v>
      </c>
      <c r="C49" s="24" t="s">
        <v>13</v>
      </c>
      <c r="D49" s="25" t="s">
        <v>119</v>
      </c>
      <c r="E49" s="25" t="s">
        <v>161</v>
      </c>
      <c r="F49" s="24" t="s">
        <v>217</v>
      </c>
      <c r="G49" s="24" t="s">
        <v>168</v>
      </c>
      <c r="H49" s="24"/>
      <c r="I49" s="24"/>
    </row>
    <row r="50" spans="1:9" ht="28.5" customHeight="1">
      <c r="A50" s="23">
        <v>1</v>
      </c>
      <c r="B50" s="24" t="s">
        <v>70</v>
      </c>
      <c r="C50" s="24" t="s">
        <v>71</v>
      </c>
      <c r="D50" s="25" t="s">
        <v>147</v>
      </c>
      <c r="E50" s="25" t="s">
        <v>221</v>
      </c>
      <c r="F50" s="24" t="s">
        <v>222</v>
      </c>
      <c r="G50" s="24" t="s">
        <v>223</v>
      </c>
      <c r="H50" s="24" t="s">
        <v>224</v>
      </c>
      <c r="I50" s="24"/>
    </row>
    <row r="51" spans="2:9" ht="11.25">
      <c r="B51" s="24"/>
      <c r="C51" s="24"/>
      <c r="D51" s="24"/>
      <c r="E51" s="24"/>
      <c r="F51" s="24"/>
      <c r="G51" s="24"/>
      <c r="H51" s="24"/>
      <c r="I51" s="24"/>
    </row>
    <row r="52" spans="1:9" ht="28.5" customHeight="1">
      <c r="A52" s="23">
        <v>1</v>
      </c>
      <c r="B52" s="24" t="s">
        <v>53</v>
      </c>
      <c r="C52" s="24" t="s">
        <v>4</v>
      </c>
      <c r="D52" s="25" t="s">
        <v>146</v>
      </c>
      <c r="E52" s="25" t="s">
        <v>201</v>
      </c>
      <c r="F52" s="24" t="s">
        <v>225</v>
      </c>
      <c r="G52" s="24" t="s">
        <v>226</v>
      </c>
      <c r="H52" s="24"/>
      <c r="I52" s="24"/>
    </row>
    <row r="53" spans="1:9" ht="28.5" customHeight="1">
      <c r="A53" s="23">
        <v>2</v>
      </c>
      <c r="B53" s="24" t="s">
        <v>41</v>
      </c>
      <c r="C53" s="24" t="s">
        <v>42</v>
      </c>
      <c r="D53" s="25" t="s">
        <v>120</v>
      </c>
      <c r="E53" s="25" t="s">
        <v>227</v>
      </c>
      <c r="F53" s="24" t="s">
        <v>192</v>
      </c>
      <c r="G53" s="24" t="s">
        <v>219</v>
      </c>
      <c r="H53" s="24"/>
      <c r="I53" s="24"/>
    </row>
    <row r="54" spans="1:9" ht="28.5" customHeight="1">
      <c r="A54" s="23">
        <v>1</v>
      </c>
      <c r="B54" s="24" t="s">
        <v>60</v>
      </c>
      <c r="C54" s="24" t="s">
        <v>17</v>
      </c>
      <c r="D54" s="25" t="s">
        <v>133</v>
      </c>
      <c r="E54" s="25" t="s">
        <v>228</v>
      </c>
      <c r="F54" s="24" t="s">
        <v>193</v>
      </c>
      <c r="G54" s="24"/>
      <c r="H54" s="24"/>
      <c r="I54" s="24"/>
    </row>
    <row r="55" spans="1:9" ht="28.5" customHeight="1">
      <c r="A55" s="23">
        <v>2</v>
      </c>
      <c r="B55" s="24" t="s">
        <v>98</v>
      </c>
      <c r="C55" s="24" t="s">
        <v>99</v>
      </c>
      <c r="D55" s="25" t="s">
        <v>122</v>
      </c>
      <c r="E55" s="25" t="s">
        <v>201</v>
      </c>
      <c r="F55" s="24" t="s">
        <v>193</v>
      </c>
      <c r="G55" s="24" t="s">
        <v>229</v>
      </c>
      <c r="H55" s="24" t="s">
        <v>209</v>
      </c>
      <c r="I55" s="24" t="s">
        <v>217</v>
      </c>
    </row>
    <row r="56" spans="4:5" ht="11.25">
      <c r="D56" s="26"/>
      <c r="E56" s="26"/>
    </row>
    <row r="63" spans="2:3" ht="11.25">
      <c r="B63" s="27"/>
      <c r="C63" s="28"/>
    </row>
    <row r="64" spans="2:3" ht="11.25">
      <c r="B64" s="27"/>
      <c r="C64" s="28"/>
    </row>
  </sheetData>
  <mergeCells count="1">
    <mergeCell ref="E1:I1"/>
  </mergeCells>
  <printOptions horizontalCentered="1"/>
  <pageMargins left="0.25" right="0.25" top="0.25" bottom="0.25" header="0.5" footer="0.5"/>
  <pageSetup fitToHeight="2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17" bestFit="1" customWidth="1"/>
    <col min="2" max="2" width="12.28125" style="17" bestFit="1" customWidth="1"/>
    <col min="3" max="3" width="12.28125" style="17" customWidth="1"/>
    <col min="4" max="16384" width="9.140625" style="17" customWidth="1"/>
  </cols>
  <sheetData>
    <row r="1" spans="1:3" s="11" customFormat="1" ht="12.75">
      <c r="A1" s="18" t="s">
        <v>1</v>
      </c>
      <c r="B1" s="18" t="s">
        <v>2</v>
      </c>
      <c r="C1" s="18" t="s">
        <v>230</v>
      </c>
    </row>
    <row r="2" spans="1:3" ht="12.75">
      <c r="A2" s="16" t="s">
        <v>39</v>
      </c>
      <c r="B2" s="16" t="s">
        <v>40</v>
      </c>
      <c r="C2" s="29">
        <v>0.06714776137082268</v>
      </c>
    </row>
    <row r="3" spans="1:3" ht="12.75">
      <c r="A3" s="16" t="s">
        <v>106</v>
      </c>
      <c r="B3" s="16" t="s">
        <v>46</v>
      </c>
      <c r="C3" s="29">
        <v>0.6367923021575628</v>
      </c>
    </row>
    <row r="4" spans="1:3" ht="12.75">
      <c r="A4" s="16" t="s">
        <v>53</v>
      </c>
      <c r="B4" s="16" t="s">
        <v>4</v>
      </c>
      <c r="C4" s="29">
        <v>1.77524605161683</v>
      </c>
    </row>
    <row r="5" spans="1:3" ht="12.75">
      <c r="A5" s="16" t="s">
        <v>51</v>
      </c>
      <c r="B5" s="16" t="s">
        <v>52</v>
      </c>
      <c r="C5" s="29">
        <v>6.865263655475395</v>
      </c>
    </row>
    <row r="6" spans="1:3" ht="12.75">
      <c r="A6" s="16" t="s">
        <v>56</v>
      </c>
      <c r="B6" s="16" t="s">
        <v>3</v>
      </c>
      <c r="C6" s="29">
        <v>7.032693645641097</v>
      </c>
    </row>
    <row r="7" spans="1:3" ht="12.75">
      <c r="A7" s="16" t="s">
        <v>49</v>
      </c>
      <c r="B7" s="16" t="s">
        <v>50</v>
      </c>
      <c r="C7" s="29">
        <v>7.740702693805002</v>
      </c>
    </row>
    <row r="8" spans="1:3" ht="12.75">
      <c r="A8" s="16" t="s">
        <v>107</v>
      </c>
      <c r="B8" s="16" t="s">
        <v>108</v>
      </c>
      <c r="C8" s="29">
        <v>7.994196080141602</v>
      </c>
    </row>
    <row r="9" spans="1:3" ht="12.75">
      <c r="A9" s="16" t="s">
        <v>60</v>
      </c>
      <c r="B9" s="16" t="s">
        <v>17</v>
      </c>
      <c r="C9" s="29">
        <v>13.882956640621025</v>
      </c>
    </row>
    <row r="10" spans="1:3" ht="12.75">
      <c r="A10" s="16" t="s">
        <v>69</v>
      </c>
      <c r="B10" s="16" t="s">
        <v>12</v>
      </c>
      <c r="C10" s="29">
        <v>14.173499606989948</v>
      </c>
    </row>
    <row r="11" spans="1:3" ht="12.75">
      <c r="A11" s="16" t="s">
        <v>98</v>
      </c>
      <c r="B11" s="16" t="s">
        <v>99</v>
      </c>
      <c r="C11" s="29">
        <v>15.449833277018055</v>
      </c>
    </row>
    <row r="12" spans="1:3" ht="12.75">
      <c r="A12" s="16" t="s">
        <v>70</v>
      </c>
      <c r="B12" s="16" t="s">
        <v>71</v>
      </c>
      <c r="C12" s="29">
        <v>16.852430818726248</v>
      </c>
    </row>
    <row r="13" spans="1:3" ht="12.75">
      <c r="A13" s="16" t="s">
        <v>35</v>
      </c>
      <c r="B13" s="16" t="s">
        <v>36</v>
      </c>
      <c r="C13" s="29">
        <v>20.73599868991911</v>
      </c>
    </row>
    <row r="14" spans="1:3" ht="12.75">
      <c r="A14" s="16" t="s">
        <v>33</v>
      </c>
      <c r="B14" s="16" t="s">
        <v>34</v>
      </c>
      <c r="C14" s="29">
        <v>21.75026880064288</v>
      </c>
    </row>
    <row r="15" spans="1:3" ht="12.75">
      <c r="A15" s="16" t="s">
        <v>72</v>
      </c>
      <c r="B15" s="16" t="s">
        <v>22</v>
      </c>
      <c r="C15" s="29">
        <v>25.430351379899243</v>
      </c>
    </row>
    <row r="16" spans="1:3" ht="12.75">
      <c r="A16" s="16" t="s">
        <v>37</v>
      </c>
      <c r="B16" s="16" t="s">
        <v>38</v>
      </c>
      <c r="C16" s="29">
        <v>25.624024694616843</v>
      </c>
    </row>
    <row r="17" spans="1:3" ht="12.75">
      <c r="A17" s="16" t="s">
        <v>78</v>
      </c>
      <c r="B17" s="16" t="s">
        <v>79</v>
      </c>
      <c r="C17" s="29">
        <v>26.26175905051893</v>
      </c>
    </row>
    <row r="18" spans="1:3" ht="12.75">
      <c r="A18" s="16" t="s">
        <v>30</v>
      </c>
      <c r="B18" s="16" t="s">
        <v>32</v>
      </c>
      <c r="C18" s="29">
        <v>27.798150586563164</v>
      </c>
    </row>
    <row r="19" spans="1:3" ht="12.75">
      <c r="A19" s="16" t="s">
        <v>61</v>
      </c>
      <c r="B19" s="16" t="s">
        <v>16</v>
      </c>
      <c r="C19" s="29">
        <v>29.755484048998415</v>
      </c>
    </row>
    <row r="20" spans="1:3" ht="12.75">
      <c r="A20" s="16" t="s">
        <v>101</v>
      </c>
      <c r="B20" s="16" t="s">
        <v>50</v>
      </c>
      <c r="C20" s="29">
        <v>30.754520710685362</v>
      </c>
    </row>
    <row r="21" spans="1:3" ht="12.75">
      <c r="A21" s="16" t="s">
        <v>76</v>
      </c>
      <c r="B21" s="16" t="s">
        <v>77</v>
      </c>
      <c r="C21" s="29">
        <v>33.50756202766097</v>
      </c>
    </row>
    <row r="22" spans="1:3" ht="12.75">
      <c r="A22" s="16" t="s">
        <v>82</v>
      </c>
      <c r="B22" s="16" t="s">
        <v>83</v>
      </c>
      <c r="C22" s="29">
        <v>36.96882910110635</v>
      </c>
    </row>
    <row r="23" spans="1:3" ht="12.75">
      <c r="A23" s="16" t="s">
        <v>80</v>
      </c>
      <c r="B23" s="16" t="s">
        <v>81</v>
      </c>
      <c r="C23" s="29">
        <v>37.337415713762745</v>
      </c>
    </row>
    <row r="24" spans="1:3" ht="12.75">
      <c r="A24" s="16" t="s">
        <v>102</v>
      </c>
      <c r="B24" s="16" t="s">
        <v>103</v>
      </c>
      <c r="C24" s="29">
        <v>38.319038810507536</v>
      </c>
    </row>
    <row r="25" spans="1:3" ht="12.75">
      <c r="A25" s="16" t="s">
        <v>96</v>
      </c>
      <c r="B25" s="16" t="s">
        <v>97</v>
      </c>
      <c r="C25" s="29">
        <v>38.96826445401002</v>
      </c>
    </row>
    <row r="26" spans="1:3" ht="12.75">
      <c r="A26" s="16" t="s">
        <v>43</v>
      </c>
      <c r="B26" s="16" t="s">
        <v>44</v>
      </c>
      <c r="C26" s="29">
        <v>43.234922989329874</v>
      </c>
    </row>
    <row r="27" spans="1:3" ht="12.75">
      <c r="A27" s="16" t="s">
        <v>109</v>
      </c>
      <c r="B27" s="16" t="s">
        <v>22</v>
      </c>
      <c r="C27" s="29">
        <v>44.045260066735814</v>
      </c>
    </row>
    <row r="28" spans="1:3" ht="12.75">
      <c r="A28" s="16" t="s">
        <v>47</v>
      </c>
      <c r="B28" s="16" t="s">
        <v>48</v>
      </c>
      <c r="C28" s="29">
        <v>44.691408577044946</v>
      </c>
    </row>
    <row r="29" spans="1:3" ht="12.75">
      <c r="A29" s="16" t="s">
        <v>73</v>
      </c>
      <c r="B29" s="16" t="s">
        <v>11</v>
      </c>
      <c r="C29" s="29">
        <v>48.634838194986926</v>
      </c>
    </row>
    <row r="30" spans="1:3" ht="12.75">
      <c r="A30" s="16" t="s">
        <v>59</v>
      </c>
      <c r="B30" s="16" t="s">
        <v>14</v>
      </c>
      <c r="C30" s="29">
        <v>49.115290864910136</v>
      </c>
    </row>
    <row r="31" spans="1:3" ht="12.75">
      <c r="A31" s="16" t="s">
        <v>49</v>
      </c>
      <c r="B31" s="16" t="s">
        <v>6</v>
      </c>
      <c r="C31" s="29">
        <v>58.37685725217081</v>
      </c>
    </row>
    <row r="32" spans="1:3" ht="12.75">
      <c r="A32" s="16" t="s">
        <v>100</v>
      </c>
      <c r="B32" s="16" t="s">
        <v>13</v>
      </c>
      <c r="C32" s="29">
        <v>58.52643188659994</v>
      </c>
    </row>
    <row r="33" spans="1:3" ht="12.75">
      <c r="A33" s="16" t="s">
        <v>57</v>
      </c>
      <c r="B33" s="16" t="s">
        <v>58</v>
      </c>
      <c r="C33" s="29">
        <v>59.91348186401901</v>
      </c>
    </row>
    <row r="34" spans="1:3" ht="12.75">
      <c r="A34" s="16" t="s">
        <v>62</v>
      </c>
      <c r="B34" s="16" t="s">
        <v>16</v>
      </c>
      <c r="C34" s="29">
        <v>65.99781800625134</v>
      </c>
    </row>
    <row r="35" spans="1:3" ht="12.75">
      <c r="A35" s="16" t="s">
        <v>5</v>
      </c>
      <c r="B35" s="16" t="s">
        <v>54</v>
      </c>
      <c r="C35" s="29">
        <v>66.02405057191407</v>
      </c>
    </row>
    <row r="36" spans="1:3" ht="12.75">
      <c r="A36" s="16" t="s">
        <v>74</v>
      </c>
      <c r="B36" s="16" t="s">
        <v>75</v>
      </c>
      <c r="C36" s="29">
        <v>67.33305472326263</v>
      </c>
    </row>
    <row r="37" spans="1:3" ht="12.75">
      <c r="A37" s="16" t="s">
        <v>45</v>
      </c>
      <c r="B37" s="16" t="s">
        <v>46</v>
      </c>
      <c r="C37" s="29">
        <v>74.12745985177192</v>
      </c>
    </row>
    <row r="38" spans="1:3" ht="12.75">
      <c r="A38" s="16" t="s">
        <v>25</v>
      </c>
      <c r="B38" s="16" t="s">
        <v>26</v>
      </c>
      <c r="C38" s="29">
        <v>74.16991759164748</v>
      </c>
    </row>
    <row r="39" spans="1:3" ht="12.75">
      <c r="A39" s="16" t="s">
        <v>104</v>
      </c>
      <c r="B39" s="16" t="s">
        <v>105</v>
      </c>
      <c r="C39" s="29">
        <v>75.92265306767789</v>
      </c>
    </row>
    <row r="40" spans="1:3" ht="12.75">
      <c r="A40" s="16" t="s">
        <v>84</v>
      </c>
      <c r="B40" s="16" t="s">
        <v>15</v>
      </c>
      <c r="C40" s="29">
        <v>76.60377653440997</v>
      </c>
    </row>
    <row r="41" spans="1:3" ht="12.75">
      <c r="A41" s="16" t="s">
        <v>41</v>
      </c>
      <c r="B41" s="16" t="s">
        <v>42</v>
      </c>
      <c r="C41" s="29">
        <v>78.81603410002907</v>
      </c>
    </row>
    <row r="42" spans="1:3" ht="12.75">
      <c r="A42" s="16" t="s">
        <v>5</v>
      </c>
      <c r="B42" s="16" t="s">
        <v>55</v>
      </c>
      <c r="C42" s="29">
        <v>87.98147975341104</v>
      </c>
    </row>
    <row r="43" spans="1:3" ht="12.75">
      <c r="A43" s="16" t="s">
        <v>30</v>
      </c>
      <c r="B43" s="16" t="s">
        <v>31</v>
      </c>
      <c r="C43" s="29">
        <v>92.25818066532305</v>
      </c>
    </row>
    <row r="44" spans="1:3" ht="12.75">
      <c r="A44" s="16" t="s">
        <v>65</v>
      </c>
      <c r="B44" s="16" t="s">
        <v>66</v>
      </c>
      <c r="C44" s="29">
        <v>93.08510165128976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pane ySplit="1" topLeftCell="BM2" activePane="bottomLeft" state="frozen"/>
      <selection pane="topLeft" activeCell="A1" sqref="A1"/>
      <selection pane="bottomLeft" activeCell="S2" sqref="S2:S41"/>
    </sheetView>
  </sheetViews>
  <sheetFormatPr defaultColWidth="9.140625" defaultRowHeight="12.75"/>
  <cols>
    <col min="1" max="1" width="13.8515625" style="17" bestFit="1" customWidth="1"/>
    <col min="2" max="2" width="12.28125" style="17" bestFit="1" customWidth="1"/>
    <col min="3" max="4" width="4.00390625" style="17" bestFit="1" customWidth="1"/>
    <col min="5" max="5" width="4.421875" style="17" bestFit="1" customWidth="1"/>
    <col min="6" max="8" width="4.00390625" style="17" bestFit="1" customWidth="1"/>
    <col min="9" max="11" width="4.00390625" style="37" bestFit="1" customWidth="1"/>
    <col min="12" max="12" width="4.00390625" style="17" bestFit="1" customWidth="1"/>
    <col min="13" max="13" width="8.00390625" style="17" bestFit="1" customWidth="1"/>
    <col min="14" max="14" width="9.7109375" style="17" bestFit="1" customWidth="1"/>
    <col min="15" max="15" width="8.57421875" style="17" bestFit="1" customWidth="1"/>
    <col min="16" max="16" width="7.57421875" style="17" bestFit="1" customWidth="1"/>
    <col min="17" max="17" width="14.8515625" style="17" bestFit="1" customWidth="1"/>
    <col min="18" max="18" width="14.28125" style="17" bestFit="1" customWidth="1"/>
    <col min="19" max="19" width="13.7109375" style="17" bestFit="1" customWidth="1"/>
    <col min="20" max="16384" width="9.140625" style="17" customWidth="1"/>
  </cols>
  <sheetData>
    <row r="1" spans="1:19" s="11" customFormat="1" ht="12.75">
      <c r="A1" s="18" t="s">
        <v>1</v>
      </c>
      <c r="B1" s="18" t="s">
        <v>2</v>
      </c>
      <c r="C1" s="18" t="s">
        <v>86</v>
      </c>
      <c r="D1" s="18" t="s">
        <v>87</v>
      </c>
      <c r="E1" s="35" t="s">
        <v>95</v>
      </c>
      <c r="F1" s="18" t="s">
        <v>88</v>
      </c>
      <c r="G1" s="19" t="s">
        <v>89</v>
      </c>
      <c r="H1" s="19" t="s">
        <v>90</v>
      </c>
      <c r="I1" s="35" t="s">
        <v>92</v>
      </c>
      <c r="J1" s="35" t="s">
        <v>93</v>
      </c>
      <c r="K1" s="35" t="s">
        <v>94</v>
      </c>
      <c r="L1" s="18" t="s">
        <v>91</v>
      </c>
      <c r="M1" s="18" t="s">
        <v>250</v>
      </c>
      <c r="N1" s="18" t="s">
        <v>255</v>
      </c>
      <c r="O1" s="18" t="s">
        <v>251</v>
      </c>
      <c r="P1" s="18" t="s">
        <v>252</v>
      </c>
      <c r="Q1" s="18" t="s">
        <v>253</v>
      </c>
      <c r="R1" s="18" t="s">
        <v>254</v>
      </c>
      <c r="S1" s="11" t="s">
        <v>256</v>
      </c>
    </row>
    <row r="2" spans="1:19" ht="12.75">
      <c r="A2" s="16" t="s">
        <v>25</v>
      </c>
      <c r="B2" s="16" t="s">
        <v>26</v>
      </c>
      <c r="C2" s="20">
        <v>0</v>
      </c>
      <c r="D2" s="20">
        <v>3.5</v>
      </c>
      <c r="E2" s="34">
        <v>3.5</v>
      </c>
      <c r="F2" s="20">
        <v>3.5</v>
      </c>
      <c r="G2" s="20">
        <v>0</v>
      </c>
      <c r="H2" s="20">
        <v>3.5</v>
      </c>
      <c r="I2" s="34">
        <v>3.5</v>
      </c>
      <c r="J2" s="34">
        <v>3.5</v>
      </c>
      <c r="K2" s="34">
        <v>3.5</v>
      </c>
      <c r="L2" s="20">
        <v>3.5</v>
      </c>
      <c r="M2" s="18">
        <f>SUM(C2:L2)</f>
        <v>28</v>
      </c>
      <c r="N2" s="18">
        <v>3</v>
      </c>
      <c r="O2" s="18">
        <v>12</v>
      </c>
      <c r="P2" s="18">
        <f>SUM(M2:O2)</f>
        <v>43</v>
      </c>
      <c r="Q2" s="18">
        <v>30</v>
      </c>
      <c r="R2" s="18">
        <v>47</v>
      </c>
      <c r="S2" s="41">
        <f>SUM(P2:R2)</f>
        <v>120</v>
      </c>
    </row>
    <row r="3" spans="1:19" ht="12.75">
      <c r="A3" s="16" t="s">
        <v>30</v>
      </c>
      <c r="B3" s="16" t="s">
        <v>31</v>
      </c>
      <c r="C3" s="20">
        <v>3.5</v>
      </c>
      <c r="D3" s="20">
        <v>3.5</v>
      </c>
      <c r="E3" s="34">
        <v>3.5</v>
      </c>
      <c r="F3" s="20">
        <v>3.5</v>
      </c>
      <c r="G3" s="20">
        <v>3.5</v>
      </c>
      <c r="H3" s="20">
        <v>3.5</v>
      </c>
      <c r="I3" s="34">
        <v>3.5</v>
      </c>
      <c r="J3" s="34">
        <v>3.5</v>
      </c>
      <c r="K3" s="34">
        <v>3.5</v>
      </c>
      <c r="L3" s="20">
        <v>3.5</v>
      </c>
      <c r="M3" s="18">
        <f aca="true" t="shared" si="0" ref="M3:M42">SUM(C3:L3)</f>
        <v>35</v>
      </c>
      <c r="N3" s="18">
        <v>3</v>
      </c>
      <c r="O3" s="18">
        <v>12</v>
      </c>
      <c r="P3" s="18">
        <f aca="true" t="shared" si="1" ref="P3:P42">SUM(M3:O3)</f>
        <v>50</v>
      </c>
      <c r="Q3" s="18">
        <v>26</v>
      </c>
      <c r="R3" s="18">
        <v>23</v>
      </c>
      <c r="S3" s="41">
        <f aca="true" t="shared" si="2" ref="S3:S41">SUM(P3:R3)</f>
        <v>99</v>
      </c>
    </row>
    <row r="4" spans="1:19" ht="12.75">
      <c r="A4" s="16" t="s">
        <v>30</v>
      </c>
      <c r="B4" s="16" t="s">
        <v>32</v>
      </c>
      <c r="C4" s="20">
        <v>0</v>
      </c>
      <c r="D4" s="20">
        <v>0</v>
      </c>
      <c r="E4" s="34">
        <v>3.5</v>
      </c>
      <c r="F4" s="20">
        <v>3.4</v>
      </c>
      <c r="G4" s="20">
        <v>3.5</v>
      </c>
      <c r="H4" s="20">
        <v>0</v>
      </c>
      <c r="I4" s="34">
        <v>3.5</v>
      </c>
      <c r="J4" s="34">
        <v>3.5</v>
      </c>
      <c r="K4" s="34">
        <v>3.5</v>
      </c>
      <c r="L4" s="20">
        <v>3.5</v>
      </c>
      <c r="M4" s="18">
        <f t="shared" si="0"/>
        <v>24.4</v>
      </c>
      <c r="N4" s="18">
        <v>3</v>
      </c>
      <c r="O4" s="18">
        <v>12</v>
      </c>
      <c r="P4" s="18">
        <f t="shared" si="1"/>
        <v>39.4</v>
      </c>
      <c r="Q4" s="18">
        <v>26.5</v>
      </c>
      <c r="R4" s="18">
        <v>45</v>
      </c>
      <c r="S4" s="41">
        <f t="shared" si="2"/>
        <v>110.9</v>
      </c>
    </row>
    <row r="5" spans="1:19" ht="12.75">
      <c r="A5" s="16" t="s">
        <v>96</v>
      </c>
      <c r="B5" s="16" t="s">
        <v>97</v>
      </c>
      <c r="C5" s="20">
        <v>3.5</v>
      </c>
      <c r="D5" s="20">
        <v>3.5</v>
      </c>
      <c r="E5" s="34">
        <v>3.5</v>
      </c>
      <c r="F5" s="20">
        <v>3.5</v>
      </c>
      <c r="G5" s="20">
        <v>3.5</v>
      </c>
      <c r="H5" s="20">
        <v>3.5</v>
      </c>
      <c r="I5" s="34">
        <v>3.5</v>
      </c>
      <c r="J5" s="34">
        <v>3.5</v>
      </c>
      <c r="K5" s="34">
        <v>3.5</v>
      </c>
      <c r="L5" s="20">
        <v>3.5</v>
      </c>
      <c r="M5" s="18">
        <f t="shared" si="0"/>
        <v>35</v>
      </c>
      <c r="N5" s="18">
        <v>3</v>
      </c>
      <c r="O5" s="18">
        <v>12</v>
      </c>
      <c r="P5" s="18">
        <f t="shared" si="1"/>
        <v>50</v>
      </c>
      <c r="Q5" s="18">
        <v>29</v>
      </c>
      <c r="R5" s="18">
        <v>44</v>
      </c>
      <c r="S5" s="41">
        <f t="shared" si="2"/>
        <v>123</v>
      </c>
    </row>
    <row r="6" spans="1:19" ht="12.75">
      <c r="A6" s="16" t="s">
        <v>33</v>
      </c>
      <c r="B6" s="16" t="s">
        <v>34</v>
      </c>
      <c r="C6" s="20">
        <v>3.5</v>
      </c>
      <c r="D6" s="20">
        <v>3.5</v>
      </c>
      <c r="E6" s="34">
        <v>3.5</v>
      </c>
      <c r="F6" s="20">
        <v>3.5</v>
      </c>
      <c r="G6" s="20">
        <v>3.5</v>
      </c>
      <c r="H6" s="20">
        <v>3.5</v>
      </c>
      <c r="I6" s="34">
        <v>3.5</v>
      </c>
      <c r="J6" s="34">
        <v>3.5</v>
      </c>
      <c r="K6" s="34">
        <v>3.5</v>
      </c>
      <c r="L6" s="20">
        <v>3.5</v>
      </c>
      <c r="M6" s="18">
        <f t="shared" si="0"/>
        <v>35</v>
      </c>
      <c r="N6" s="18">
        <v>3</v>
      </c>
      <c r="O6" s="18">
        <v>12</v>
      </c>
      <c r="P6" s="18">
        <f t="shared" si="1"/>
        <v>50</v>
      </c>
      <c r="Q6" s="18">
        <v>26</v>
      </c>
      <c r="R6" s="18">
        <v>50</v>
      </c>
      <c r="S6" s="41">
        <f t="shared" si="2"/>
        <v>126</v>
      </c>
    </row>
    <row r="7" spans="1:19" ht="12.75">
      <c r="A7" s="16" t="s">
        <v>35</v>
      </c>
      <c r="B7" s="16" t="s">
        <v>36</v>
      </c>
      <c r="C7" s="20">
        <v>3.5</v>
      </c>
      <c r="D7" s="20">
        <v>3.5</v>
      </c>
      <c r="E7" s="34">
        <v>3.5</v>
      </c>
      <c r="F7" s="20">
        <v>3.5</v>
      </c>
      <c r="G7" s="20">
        <v>3.5</v>
      </c>
      <c r="H7" s="20">
        <v>3.5</v>
      </c>
      <c r="I7" s="34">
        <v>3.5</v>
      </c>
      <c r="J7" s="34">
        <v>3.5</v>
      </c>
      <c r="K7" s="34">
        <v>3.5</v>
      </c>
      <c r="L7" s="20">
        <v>3.5</v>
      </c>
      <c r="M7" s="18">
        <f t="shared" si="0"/>
        <v>35</v>
      </c>
      <c r="N7" s="18">
        <v>3</v>
      </c>
      <c r="O7" s="18">
        <v>12</v>
      </c>
      <c r="P7" s="18">
        <f t="shared" si="1"/>
        <v>50</v>
      </c>
      <c r="Q7" s="18">
        <v>30</v>
      </c>
      <c r="R7" s="18">
        <v>50</v>
      </c>
      <c r="S7" s="41">
        <f t="shared" si="2"/>
        <v>130</v>
      </c>
    </row>
    <row r="8" spans="1:19" ht="12.75">
      <c r="A8" s="16" t="s">
        <v>37</v>
      </c>
      <c r="B8" s="16" t="s">
        <v>38</v>
      </c>
      <c r="C8" s="20">
        <v>3.5</v>
      </c>
      <c r="D8" s="20">
        <v>3.4</v>
      </c>
      <c r="E8" s="34">
        <v>3.5</v>
      </c>
      <c r="F8" s="20">
        <v>3.5</v>
      </c>
      <c r="G8" s="20">
        <v>2.5</v>
      </c>
      <c r="H8" s="20">
        <v>3.5</v>
      </c>
      <c r="I8" s="34">
        <v>3.5</v>
      </c>
      <c r="J8" s="34">
        <v>3.5</v>
      </c>
      <c r="K8" s="34">
        <v>3.5</v>
      </c>
      <c r="L8" s="20">
        <v>3.5</v>
      </c>
      <c r="M8" s="18">
        <f t="shared" si="0"/>
        <v>33.9</v>
      </c>
      <c r="N8" s="18">
        <v>3</v>
      </c>
      <c r="O8" s="18">
        <v>12</v>
      </c>
      <c r="P8" s="18">
        <f t="shared" si="1"/>
        <v>48.9</v>
      </c>
      <c r="Q8" s="18">
        <v>30</v>
      </c>
      <c r="R8" s="18">
        <v>50</v>
      </c>
      <c r="S8" s="41">
        <f t="shared" si="2"/>
        <v>128.9</v>
      </c>
    </row>
    <row r="9" spans="1:19" ht="12.75">
      <c r="A9" s="16" t="s">
        <v>39</v>
      </c>
      <c r="B9" s="16" t="s">
        <v>40</v>
      </c>
      <c r="C9" s="20">
        <v>3.5</v>
      </c>
      <c r="D9" s="20">
        <v>3.5</v>
      </c>
      <c r="E9" s="34">
        <v>3.5</v>
      </c>
      <c r="F9" s="20">
        <v>3.5</v>
      </c>
      <c r="G9" s="20">
        <v>3.5</v>
      </c>
      <c r="H9" s="20">
        <v>3.5</v>
      </c>
      <c r="I9" s="34">
        <v>3.5</v>
      </c>
      <c r="J9" s="34">
        <v>3.5</v>
      </c>
      <c r="K9" s="34">
        <v>3.5</v>
      </c>
      <c r="L9" s="20">
        <v>3.5</v>
      </c>
      <c r="M9" s="18">
        <f t="shared" si="0"/>
        <v>35</v>
      </c>
      <c r="N9" s="18">
        <v>3</v>
      </c>
      <c r="O9" s="18">
        <v>12</v>
      </c>
      <c r="P9" s="18">
        <f t="shared" si="1"/>
        <v>50</v>
      </c>
      <c r="Q9" s="18">
        <v>30</v>
      </c>
      <c r="R9" s="18">
        <v>41</v>
      </c>
      <c r="S9" s="41">
        <f t="shared" si="2"/>
        <v>121</v>
      </c>
    </row>
    <row r="10" spans="1:19" ht="12.75">
      <c r="A10" s="16" t="s">
        <v>98</v>
      </c>
      <c r="B10" s="16" t="s">
        <v>99</v>
      </c>
      <c r="C10" s="20">
        <v>3.5</v>
      </c>
      <c r="D10" s="20">
        <v>3.4</v>
      </c>
      <c r="E10" s="34">
        <v>3.5</v>
      </c>
      <c r="F10" s="20">
        <v>3.5</v>
      </c>
      <c r="G10" s="20">
        <v>3.5</v>
      </c>
      <c r="H10" s="20">
        <v>3.5</v>
      </c>
      <c r="I10" s="34">
        <v>3.5</v>
      </c>
      <c r="J10" s="34">
        <v>3.5</v>
      </c>
      <c r="K10" s="34">
        <v>3.5</v>
      </c>
      <c r="L10" s="20">
        <v>3.5</v>
      </c>
      <c r="M10" s="18">
        <f t="shared" si="0"/>
        <v>34.9</v>
      </c>
      <c r="N10" s="18">
        <v>3</v>
      </c>
      <c r="O10" s="18">
        <v>12</v>
      </c>
      <c r="P10" s="18">
        <f t="shared" si="1"/>
        <v>49.9</v>
      </c>
      <c r="Q10" s="18">
        <v>29</v>
      </c>
      <c r="R10" s="18">
        <v>44</v>
      </c>
      <c r="S10" s="41">
        <f t="shared" si="2"/>
        <v>122.9</v>
      </c>
    </row>
    <row r="11" spans="1:19" ht="12.75">
      <c r="A11" s="16" t="s">
        <v>41</v>
      </c>
      <c r="B11" s="16" t="s">
        <v>42</v>
      </c>
      <c r="C11" s="20">
        <v>3.5</v>
      </c>
      <c r="D11" s="20">
        <v>3.5</v>
      </c>
      <c r="E11" s="34">
        <v>3.5</v>
      </c>
      <c r="F11" s="20">
        <v>3.5</v>
      </c>
      <c r="G11" s="20">
        <v>3.5</v>
      </c>
      <c r="H11" s="20">
        <v>3.5</v>
      </c>
      <c r="I11" s="34">
        <v>3.5</v>
      </c>
      <c r="J11" s="34">
        <v>3.5</v>
      </c>
      <c r="K11" s="34">
        <v>3.5</v>
      </c>
      <c r="L11" s="20">
        <v>3.5</v>
      </c>
      <c r="M11" s="18">
        <f t="shared" si="0"/>
        <v>35</v>
      </c>
      <c r="N11" s="18">
        <v>3</v>
      </c>
      <c r="O11" s="18">
        <v>12</v>
      </c>
      <c r="P11" s="18">
        <f t="shared" si="1"/>
        <v>50</v>
      </c>
      <c r="Q11" s="18">
        <v>27</v>
      </c>
      <c r="R11" s="18">
        <v>48</v>
      </c>
      <c r="S11" s="41">
        <f t="shared" si="2"/>
        <v>125</v>
      </c>
    </row>
    <row r="12" spans="1:19" ht="12.75">
      <c r="A12" s="16" t="s">
        <v>43</v>
      </c>
      <c r="B12" s="16" t="s">
        <v>44</v>
      </c>
      <c r="C12" s="20">
        <v>0</v>
      </c>
      <c r="D12" s="20">
        <v>2.5</v>
      </c>
      <c r="E12" s="34">
        <v>3.5</v>
      </c>
      <c r="F12" s="20">
        <v>3.5</v>
      </c>
      <c r="G12" s="20">
        <v>3.5</v>
      </c>
      <c r="H12" s="20">
        <v>3.5</v>
      </c>
      <c r="I12" s="34">
        <v>3.5</v>
      </c>
      <c r="J12" s="34">
        <v>3.5</v>
      </c>
      <c r="K12" s="34">
        <v>3.5</v>
      </c>
      <c r="L12" s="20">
        <v>3.5</v>
      </c>
      <c r="M12" s="18">
        <f t="shared" si="0"/>
        <v>30.5</v>
      </c>
      <c r="N12" s="18">
        <v>3</v>
      </c>
      <c r="O12" s="18">
        <v>12</v>
      </c>
      <c r="P12" s="18">
        <f t="shared" si="1"/>
        <v>45.5</v>
      </c>
      <c r="Q12" s="18">
        <v>29</v>
      </c>
      <c r="R12" s="18">
        <v>50</v>
      </c>
      <c r="S12" s="41">
        <f t="shared" si="2"/>
        <v>124.5</v>
      </c>
    </row>
    <row r="13" spans="1:19" ht="12.75">
      <c r="A13" s="16" t="s">
        <v>45</v>
      </c>
      <c r="B13" s="16" t="s">
        <v>46</v>
      </c>
      <c r="C13" s="20">
        <v>2.5</v>
      </c>
      <c r="D13" s="20">
        <v>3.5</v>
      </c>
      <c r="E13" s="34">
        <v>3.5</v>
      </c>
      <c r="F13" s="20">
        <v>3.5</v>
      </c>
      <c r="G13" s="20">
        <v>3.5</v>
      </c>
      <c r="H13" s="20">
        <v>3.5</v>
      </c>
      <c r="I13" s="34">
        <v>3.5</v>
      </c>
      <c r="J13" s="34">
        <v>3.5</v>
      </c>
      <c r="K13" s="34">
        <v>3.5</v>
      </c>
      <c r="L13" s="20">
        <v>3.5</v>
      </c>
      <c r="M13" s="18">
        <f t="shared" si="0"/>
        <v>34</v>
      </c>
      <c r="N13" s="18">
        <v>3</v>
      </c>
      <c r="O13" s="18">
        <v>11</v>
      </c>
      <c r="P13" s="18">
        <f t="shared" si="1"/>
        <v>48</v>
      </c>
      <c r="Q13" s="18">
        <v>28.5</v>
      </c>
      <c r="R13" s="18">
        <v>47</v>
      </c>
      <c r="S13" s="41">
        <f t="shared" si="2"/>
        <v>123.5</v>
      </c>
    </row>
    <row r="14" spans="1:19" ht="12.75">
      <c r="A14" s="16" t="s">
        <v>100</v>
      </c>
      <c r="B14" s="16" t="s">
        <v>13</v>
      </c>
      <c r="C14" s="20">
        <v>3.5</v>
      </c>
      <c r="D14" s="20">
        <v>3.5</v>
      </c>
      <c r="E14" s="34">
        <v>3.5</v>
      </c>
      <c r="F14" s="20">
        <v>3.5</v>
      </c>
      <c r="G14" s="20">
        <v>3.5</v>
      </c>
      <c r="H14" s="20">
        <v>3.5</v>
      </c>
      <c r="I14" s="34">
        <v>3.5</v>
      </c>
      <c r="J14" s="34">
        <v>3.5</v>
      </c>
      <c r="K14" s="34">
        <v>3.5</v>
      </c>
      <c r="L14" s="20">
        <v>0</v>
      </c>
      <c r="M14" s="18">
        <f t="shared" si="0"/>
        <v>31.5</v>
      </c>
      <c r="N14" s="18">
        <v>3</v>
      </c>
      <c r="O14" s="18">
        <v>12</v>
      </c>
      <c r="P14" s="18">
        <f t="shared" si="1"/>
        <v>46.5</v>
      </c>
      <c r="Q14" s="18">
        <v>27.5</v>
      </c>
      <c r="R14" s="18">
        <v>50</v>
      </c>
      <c r="S14" s="41">
        <f t="shared" si="2"/>
        <v>124</v>
      </c>
    </row>
    <row r="15" spans="1:19" ht="12.75">
      <c r="A15" s="16" t="s">
        <v>47</v>
      </c>
      <c r="B15" s="16" t="s">
        <v>48</v>
      </c>
      <c r="C15" s="20">
        <v>3.5</v>
      </c>
      <c r="D15" s="20">
        <v>3.5</v>
      </c>
      <c r="E15" s="34">
        <v>3.5</v>
      </c>
      <c r="F15" s="20">
        <v>3.5</v>
      </c>
      <c r="G15" s="20">
        <v>3.5</v>
      </c>
      <c r="H15" s="20">
        <v>3.5</v>
      </c>
      <c r="I15" s="34">
        <v>3.5</v>
      </c>
      <c r="J15" s="34">
        <v>3.5</v>
      </c>
      <c r="K15" s="34">
        <v>3.5</v>
      </c>
      <c r="L15" s="20">
        <v>3.5</v>
      </c>
      <c r="M15" s="18">
        <f t="shared" si="0"/>
        <v>35</v>
      </c>
      <c r="N15" s="18">
        <v>3</v>
      </c>
      <c r="O15" s="18">
        <v>12</v>
      </c>
      <c r="P15" s="18">
        <f t="shared" si="1"/>
        <v>50</v>
      </c>
      <c r="Q15" s="18">
        <v>27</v>
      </c>
      <c r="R15" s="18">
        <v>50</v>
      </c>
      <c r="S15" s="41">
        <f t="shared" si="2"/>
        <v>127</v>
      </c>
    </row>
    <row r="16" spans="1:19" ht="12.75">
      <c r="A16" s="16" t="s">
        <v>49</v>
      </c>
      <c r="B16" s="16" t="s">
        <v>6</v>
      </c>
      <c r="C16" s="20">
        <v>3.5</v>
      </c>
      <c r="D16" s="20">
        <v>3.5</v>
      </c>
      <c r="E16" s="34">
        <v>3.5</v>
      </c>
      <c r="F16" s="20">
        <v>3.5</v>
      </c>
      <c r="G16" s="20">
        <v>3.5</v>
      </c>
      <c r="H16" s="20">
        <v>3.5</v>
      </c>
      <c r="I16" s="34">
        <v>3.5</v>
      </c>
      <c r="J16" s="34">
        <v>3.5</v>
      </c>
      <c r="K16" s="34">
        <v>3.5</v>
      </c>
      <c r="L16" s="20">
        <v>3.5</v>
      </c>
      <c r="M16" s="18">
        <f t="shared" si="0"/>
        <v>35</v>
      </c>
      <c r="N16" s="18">
        <v>3</v>
      </c>
      <c r="O16" s="18">
        <v>12</v>
      </c>
      <c r="P16" s="18">
        <f t="shared" si="1"/>
        <v>50</v>
      </c>
      <c r="Q16" s="18">
        <v>27.5</v>
      </c>
      <c r="R16" s="18">
        <v>48</v>
      </c>
      <c r="S16" s="41">
        <f t="shared" si="2"/>
        <v>125.5</v>
      </c>
    </row>
    <row r="17" spans="1:19" ht="12.75">
      <c r="A17" s="16" t="s">
        <v>51</v>
      </c>
      <c r="B17" s="16" t="s">
        <v>52</v>
      </c>
      <c r="C17" s="20">
        <v>3.5</v>
      </c>
      <c r="D17" s="20">
        <v>3.5</v>
      </c>
      <c r="E17" s="34">
        <v>3.5</v>
      </c>
      <c r="F17" s="20">
        <v>3.5</v>
      </c>
      <c r="G17" s="20">
        <v>3.5</v>
      </c>
      <c r="H17" s="20">
        <v>0</v>
      </c>
      <c r="I17" s="34">
        <v>3.5</v>
      </c>
      <c r="J17" s="34">
        <v>3.5</v>
      </c>
      <c r="K17" s="34">
        <v>3.5</v>
      </c>
      <c r="L17" s="20">
        <v>3.5</v>
      </c>
      <c r="M17" s="18">
        <f t="shared" si="0"/>
        <v>31.5</v>
      </c>
      <c r="N17" s="18">
        <v>0</v>
      </c>
      <c r="O17" s="18">
        <v>11</v>
      </c>
      <c r="P17" s="18">
        <f t="shared" si="1"/>
        <v>42.5</v>
      </c>
      <c r="Q17" s="18">
        <v>29</v>
      </c>
      <c r="R17" s="18">
        <v>50</v>
      </c>
      <c r="S17" s="41">
        <f t="shared" si="2"/>
        <v>121.5</v>
      </c>
    </row>
    <row r="18" spans="1:19" ht="12.75">
      <c r="A18" s="16" t="s">
        <v>53</v>
      </c>
      <c r="B18" s="16" t="s">
        <v>4</v>
      </c>
      <c r="C18" s="20">
        <v>3.5</v>
      </c>
      <c r="D18" s="20">
        <v>3.5</v>
      </c>
      <c r="E18" s="34">
        <v>3.5</v>
      </c>
      <c r="F18" s="20">
        <v>3.5</v>
      </c>
      <c r="G18" s="20">
        <v>3.5</v>
      </c>
      <c r="H18" s="20">
        <v>3.5</v>
      </c>
      <c r="I18" s="34">
        <v>3.5</v>
      </c>
      <c r="J18" s="34">
        <v>3.5</v>
      </c>
      <c r="K18" s="34">
        <v>3.5</v>
      </c>
      <c r="L18" s="20">
        <v>3.5</v>
      </c>
      <c r="M18" s="18">
        <f t="shared" si="0"/>
        <v>35</v>
      </c>
      <c r="N18" s="18">
        <v>3</v>
      </c>
      <c r="O18" s="18">
        <v>12</v>
      </c>
      <c r="P18" s="18">
        <f t="shared" si="1"/>
        <v>50</v>
      </c>
      <c r="Q18" s="18">
        <v>27</v>
      </c>
      <c r="R18" s="18">
        <v>48</v>
      </c>
      <c r="S18" s="41">
        <f t="shared" si="2"/>
        <v>125</v>
      </c>
    </row>
    <row r="19" spans="1:19" ht="12.75">
      <c r="A19" s="16" t="s">
        <v>5</v>
      </c>
      <c r="B19" s="16" t="s">
        <v>54</v>
      </c>
      <c r="C19" s="20">
        <v>3.5</v>
      </c>
      <c r="D19" s="20">
        <v>3.5</v>
      </c>
      <c r="E19" s="34">
        <v>3.5</v>
      </c>
      <c r="F19" s="20">
        <v>3.5</v>
      </c>
      <c r="G19" s="20">
        <v>3.5</v>
      </c>
      <c r="H19" s="20">
        <v>3.5</v>
      </c>
      <c r="I19" s="34">
        <v>3.5</v>
      </c>
      <c r="J19" s="34">
        <v>3.5</v>
      </c>
      <c r="K19" s="34">
        <v>3.5</v>
      </c>
      <c r="L19" s="20">
        <v>3.5</v>
      </c>
      <c r="M19" s="18">
        <f t="shared" si="0"/>
        <v>35</v>
      </c>
      <c r="N19" s="18">
        <v>3</v>
      </c>
      <c r="O19" s="18">
        <v>12</v>
      </c>
      <c r="P19" s="18">
        <f t="shared" si="1"/>
        <v>50</v>
      </c>
      <c r="Q19" s="18">
        <v>30</v>
      </c>
      <c r="R19" s="18">
        <v>49.5</v>
      </c>
      <c r="S19" s="41">
        <f t="shared" si="2"/>
        <v>129.5</v>
      </c>
    </row>
    <row r="20" spans="1:19" ht="12.75">
      <c r="A20" s="16" t="s">
        <v>5</v>
      </c>
      <c r="B20" s="16" t="s">
        <v>55</v>
      </c>
      <c r="C20" s="20">
        <v>3.5</v>
      </c>
      <c r="D20" s="20">
        <v>2.5</v>
      </c>
      <c r="E20" s="34">
        <v>3.5</v>
      </c>
      <c r="F20" s="20">
        <v>3.5</v>
      </c>
      <c r="G20" s="20">
        <v>3.5</v>
      </c>
      <c r="H20" s="20">
        <v>3.5</v>
      </c>
      <c r="I20" s="34">
        <v>3.5</v>
      </c>
      <c r="J20" s="34">
        <v>3.5</v>
      </c>
      <c r="K20" s="34">
        <v>3.5</v>
      </c>
      <c r="L20" s="20">
        <v>3.5</v>
      </c>
      <c r="M20" s="18">
        <f t="shared" si="0"/>
        <v>34</v>
      </c>
      <c r="N20" s="18">
        <v>3</v>
      </c>
      <c r="O20" s="18">
        <v>12</v>
      </c>
      <c r="P20" s="18">
        <f t="shared" si="1"/>
        <v>49</v>
      </c>
      <c r="Q20" s="18">
        <v>27</v>
      </c>
      <c r="R20" s="18">
        <v>41</v>
      </c>
      <c r="S20" s="41">
        <f t="shared" si="2"/>
        <v>117</v>
      </c>
    </row>
    <row r="21" spans="1:19" ht="12.75">
      <c r="A21" s="16" t="s">
        <v>56</v>
      </c>
      <c r="B21" s="16" t="s">
        <v>3</v>
      </c>
      <c r="C21" s="20">
        <v>3.5</v>
      </c>
      <c r="D21" s="20">
        <v>3.5</v>
      </c>
      <c r="E21" s="34">
        <v>3.5</v>
      </c>
      <c r="F21" s="20">
        <v>3.5</v>
      </c>
      <c r="G21" s="20">
        <v>3.5</v>
      </c>
      <c r="H21" s="20">
        <v>3.5</v>
      </c>
      <c r="I21" s="34">
        <v>3.5</v>
      </c>
      <c r="J21" s="34">
        <v>3.5</v>
      </c>
      <c r="K21" s="34">
        <v>3.5</v>
      </c>
      <c r="L21" s="20">
        <v>3.5</v>
      </c>
      <c r="M21" s="18">
        <f t="shared" si="0"/>
        <v>35</v>
      </c>
      <c r="N21" s="18">
        <v>3</v>
      </c>
      <c r="O21" s="18">
        <v>12</v>
      </c>
      <c r="P21" s="18">
        <f t="shared" si="1"/>
        <v>50</v>
      </c>
      <c r="Q21" s="18">
        <v>29.5</v>
      </c>
      <c r="R21" s="18">
        <v>47</v>
      </c>
      <c r="S21" s="41">
        <f t="shared" si="2"/>
        <v>126.5</v>
      </c>
    </row>
    <row r="22" spans="1:19" ht="12.75">
      <c r="A22" s="16" t="s">
        <v>57</v>
      </c>
      <c r="B22" s="16" t="s">
        <v>58</v>
      </c>
      <c r="C22" s="20">
        <v>3.5</v>
      </c>
      <c r="D22" s="20">
        <v>3.5</v>
      </c>
      <c r="E22" s="34">
        <v>3.5</v>
      </c>
      <c r="F22" s="20">
        <v>3.5</v>
      </c>
      <c r="G22" s="20">
        <v>3.5</v>
      </c>
      <c r="H22" s="20">
        <v>3.5</v>
      </c>
      <c r="I22" s="34">
        <v>3.5</v>
      </c>
      <c r="J22" s="34">
        <v>3.5</v>
      </c>
      <c r="K22" s="34">
        <v>3.5</v>
      </c>
      <c r="L22" s="20">
        <v>3.5</v>
      </c>
      <c r="M22" s="18">
        <f t="shared" si="0"/>
        <v>35</v>
      </c>
      <c r="N22" s="18">
        <v>3</v>
      </c>
      <c r="O22" s="18">
        <v>12</v>
      </c>
      <c r="P22" s="18">
        <f t="shared" si="1"/>
        <v>50</v>
      </c>
      <c r="Q22" s="18">
        <v>29</v>
      </c>
      <c r="R22" s="18">
        <v>50</v>
      </c>
      <c r="S22" s="41">
        <f t="shared" si="2"/>
        <v>129</v>
      </c>
    </row>
    <row r="23" spans="1:19" ht="12.75">
      <c r="A23" s="16" t="s">
        <v>59</v>
      </c>
      <c r="B23" s="16" t="s">
        <v>14</v>
      </c>
      <c r="C23" s="20">
        <v>3.5</v>
      </c>
      <c r="D23" s="20">
        <v>3.5</v>
      </c>
      <c r="E23" s="34">
        <v>3.5</v>
      </c>
      <c r="F23" s="20">
        <v>3.4</v>
      </c>
      <c r="G23" s="20">
        <v>0</v>
      </c>
      <c r="H23" s="20">
        <v>3.5</v>
      </c>
      <c r="I23" s="34">
        <v>3.5</v>
      </c>
      <c r="J23" s="34">
        <v>3.5</v>
      </c>
      <c r="K23" s="34">
        <v>3.5</v>
      </c>
      <c r="L23" s="20">
        <v>3.5</v>
      </c>
      <c r="M23" s="18">
        <f t="shared" si="0"/>
        <v>31.4</v>
      </c>
      <c r="N23" s="18">
        <v>3</v>
      </c>
      <c r="O23" s="18">
        <v>12</v>
      </c>
      <c r="P23" s="18">
        <f t="shared" si="1"/>
        <v>46.4</v>
      </c>
      <c r="Q23" s="18">
        <v>27</v>
      </c>
      <c r="R23" s="18">
        <v>49</v>
      </c>
      <c r="S23" s="41">
        <f t="shared" si="2"/>
        <v>122.4</v>
      </c>
    </row>
    <row r="24" spans="1:19" ht="12.75">
      <c r="A24" s="16" t="s">
        <v>60</v>
      </c>
      <c r="B24" s="16" t="s">
        <v>17</v>
      </c>
      <c r="C24" s="20">
        <v>3.5</v>
      </c>
      <c r="D24" s="20">
        <v>3.5</v>
      </c>
      <c r="E24" s="34">
        <v>3.5</v>
      </c>
      <c r="F24" s="20">
        <v>3.5</v>
      </c>
      <c r="G24" s="20">
        <v>3.5</v>
      </c>
      <c r="H24" s="20">
        <v>3.5</v>
      </c>
      <c r="I24" s="34">
        <v>3.5</v>
      </c>
      <c r="J24" s="34">
        <v>3.5</v>
      </c>
      <c r="K24" s="34">
        <v>3.5</v>
      </c>
      <c r="L24" s="20">
        <v>3.5</v>
      </c>
      <c r="M24" s="18">
        <f t="shared" si="0"/>
        <v>35</v>
      </c>
      <c r="N24" s="18">
        <v>3</v>
      </c>
      <c r="O24" s="18">
        <v>12</v>
      </c>
      <c r="P24" s="18">
        <f t="shared" si="1"/>
        <v>50</v>
      </c>
      <c r="Q24" s="18">
        <v>30</v>
      </c>
      <c r="R24" s="18">
        <v>50</v>
      </c>
      <c r="S24" s="41">
        <f t="shared" si="2"/>
        <v>130</v>
      </c>
    </row>
    <row r="25" spans="1:19" ht="12.75">
      <c r="A25" s="16" t="s">
        <v>61</v>
      </c>
      <c r="B25" s="16" t="s">
        <v>16</v>
      </c>
      <c r="C25" s="20">
        <v>3.5</v>
      </c>
      <c r="D25" s="20">
        <v>3.5</v>
      </c>
      <c r="E25" s="34">
        <v>3.5</v>
      </c>
      <c r="F25" s="20">
        <v>3.5</v>
      </c>
      <c r="G25" s="20">
        <v>3.5</v>
      </c>
      <c r="H25" s="20">
        <v>3.5</v>
      </c>
      <c r="I25" s="34">
        <v>3.5</v>
      </c>
      <c r="J25" s="34">
        <v>3.5</v>
      </c>
      <c r="K25" s="34">
        <v>3.5</v>
      </c>
      <c r="L25" s="20">
        <v>3.5</v>
      </c>
      <c r="M25" s="18">
        <f t="shared" si="0"/>
        <v>35</v>
      </c>
      <c r="N25" s="18">
        <v>3</v>
      </c>
      <c r="O25" s="18">
        <v>12</v>
      </c>
      <c r="P25" s="18">
        <f t="shared" si="1"/>
        <v>50</v>
      </c>
      <c r="Q25" s="18">
        <v>29.5</v>
      </c>
      <c r="R25" s="18">
        <v>50</v>
      </c>
      <c r="S25" s="41">
        <f t="shared" si="2"/>
        <v>129.5</v>
      </c>
    </row>
    <row r="26" spans="1:19" ht="12.75">
      <c r="A26" s="16" t="s">
        <v>62</v>
      </c>
      <c r="B26" s="16" t="s">
        <v>16</v>
      </c>
      <c r="C26" s="20">
        <v>3.5</v>
      </c>
      <c r="D26" s="20">
        <v>3.5</v>
      </c>
      <c r="E26" s="34">
        <v>3.5</v>
      </c>
      <c r="F26" s="20">
        <v>3.5</v>
      </c>
      <c r="G26" s="20">
        <v>3.5</v>
      </c>
      <c r="H26" s="20">
        <v>3.5</v>
      </c>
      <c r="I26" s="34">
        <v>3.5</v>
      </c>
      <c r="J26" s="34">
        <v>3.5</v>
      </c>
      <c r="K26" s="34">
        <v>3.5</v>
      </c>
      <c r="L26" s="20">
        <v>3.5</v>
      </c>
      <c r="M26" s="18">
        <f t="shared" si="0"/>
        <v>35</v>
      </c>
      <c r="N26" s="18">
        <v>3</v>
      </c>
      <c r="O26" s="18">
        <v>12</v>
      </c>
      <c r="P26" s="18">
        <f t="shared" si="1"/>
        <v>50</v>
      </c>
      <c r="Q26" s="18">
        <v>27</v>
      </c>
      <c r="R26" s="18">
        <v>50</v>
      </c>
      <c r="S26" s="41">
        <f t="shared" si="2"/>
        <v>127</v>
      </c>
    </row>
    <row r="27" spans="1:19" ht="12.75">
      <c r="A27" s="16" t="s">
        <v>101</v>
      </c>
      <c r="B27" s="16" t="s">
        <v>50</v>
      </c>
      <c r="C27" s="20">
        <v>3.5</v>
      </c>
      <c r="D27" s="20">
        <v>3.5</v>
      </c>
      <c r="E27" s="34">
        <v>3.5</v>
      </c>
      <c r="F27" s="20">
        <v>0</v>
      </c>
      <c r="G27" s="20">
        <v>3.5</v>
      </c>
      <c r="H27" s="20">
        <v>3.5</v>
      </c>
      <c r="I27" s="34">
        <v>3.5</v>
      </c>
      <c r="J27" s="34">
        <v>3.5</v>
      </c>
      <c r="K27" s="34">
        <v>3.5</v>
      </c>
      <c r="L27" s="20">
        <v>3.5</v>
      </c>
      <c r="M27" s="18">
        <f t="shared" si="0"/>
        <v>31.5</v>
      </c>
      <c r="N27" s="18">
        <v>3</v>
      </c>
      <c r="O27" s="18">
        <v>12</v>
      </c>
      <c r="P27" s="18">
        <f t="shared" si="1"/>
        <v>46.5</v>
      </c>
      <c r="Q27" s="18">
        <v>30</v>
      </c>
      <c r="R27" s="18">
        <v>41</v>
      </c>
      <c r="S27" s="41">
        <f t="shared" si="2"/>
        <v>117.5</v>
      </c>
    </row>
    <row r="28" spans="1:19" ht="12.75">
      <c r="A28" s="16" t="s">
        <v>65</v>
      </c>
      <c r="B28" s="16" t="s">
        <v>66</v>
      </c>
      <c r="C28" s="20">
        <v>3.5</v>
      </c>
      <c r="D28" s="20">
        <v>3.5</v>
      </c>
      <c r="E28" s="34">
        <v>3.5</v>
      </c>
      <c r="F28" s="20">
        <v>3.5</v>
      </c>
      <c r="G28" s="20">
        <v>3.5</v>
      </c>
      <c r="H28" s="20">
        <v>3.5</v>
      </c>
      <c r="I28" s="34">
        <v>3.5</v>
      </c>
      <c r="J28" s="34">
        <v>3.5</v>
      </c>
      <c r="K28" s="34">
        <v>3.5</v>
      </c>
      <c r="L28" s="20">
        <v>3.5</v>
      </c>
      <c r="M28" s="18">
        <f t="shared" si="0"/>
        <v>35</v>
      </c>
      <c r="N28" s="18">
        <v>3</v>
      </c>
      <c r="O28" s="18">
        <v>12</v>
      </c>
      <c r="P28" s="18">
        <f t="shared" si="1"/>
        <v>50</v>
      </c>
      <c r="Q28" s="18">
        <v>29.3</v>
      </c>
      <c r="R28" s="18">
        <v>50</v>
      </c>
      <c r="S28" s="41">
        <f t="shared" si="2"/>
        <v>129.3</v>
      </c>
    </row>
    <row r="29" spans="1:19" ht="12.75">
      <c r="A29" s="16" t="s">
        <v>70</v>
      </c>
      <c r="B29" s="16" t="s">
        <v>71</v>
      </c>
      <c r="C29" s="20">
        <v>3.5</v>
      </c>
      <c r="D29" s="20">
        <v>3.2</v>
      </c>
      <c r="E29" s="34">
        <v>3.5</v>
      </c>
      <c r="F29" s="20">
        <v>3.5</v>
      </c>
      <c r="G29" s="20">
        <v>3.5</v>
      </c>
      <c r="H29" s="20">
        <v>0</v>
      </c>
      <c r="I29" s="34">
        <v>3.5</v>
      </c>
      <c r="J29" s="34">
        <v>3.5</v>
      </c>
      <c r="K29" s="34">
        <v>3.5</v>
      </c>
      <c r="L29" s="20">
        <v>3.5</v>
      </c>
      <c r="M29" s="18">
        <f t="shared" si="0"/>
        <v>31.2</v>
      </c>
      <c r="N29" s="18">
        <v>3</v>
      </c>
      <c r="O29" s="18">
        <v>12</v>
      </c>
      <c r="P29" s="18">
        <f t="shared" si="1"/>
        <v>46.2</v>
      </c>
      <c r="Q29" s="18">
        <v>27.5</v>
      </c>
      <c r="R29" s="18">
        <v>46</v>
      </c>
      <c r="S29" s="41">
        <f t="shared" si="2"/>
        <v>119.7</v>
      </c>
    </row>
    <row r="30" spans="1:19" ht="12.75">
      <c r="A30" s="16" t="s">
        <v>72</v>
      </c>
      <c r="B30" s="16" t="s">
        <v>22</v>
      </c>
      <c r="C30" s="20">
        <v>3.5</v>
      </c>
      <c r="D30" s="20">
        <v>3.5</v>
      </c>
      <c r="E30" s="34">
        <v>3.5</v>
      </c>
      <c r="F30" s="20">
        <v>3.5</v>
      </c>
      <c r="G30" s="20">
        <v>3.5</v>
      </c>
      <c r="H30" s="20">
        <v>3.5</v>
      </c>
      <c r="I30" s="34">
        <v>3.5</v>
      </c>
      <c r="J30" s="34">
        <v>3.5</v>
      </c>
      <c r="K30" s="34">
        <v>3.5</v>
      </c>
      <c r="L30" s="20">
        <v>3.5</v>
      </c>
      <c r="M30" s="18">
        <f t="shared" si="0"/>
        <v>35</v>
      </c>
      <c r="N30" s="18">
        <v>3</v>
      </c>
      <c r="O30" s="18">
        <v>12</v>
      </c>
      <c r="P30" s="18">
        <f t="shared" si="1"/>
        <v>50</v>
      </c>
      <c r="Q30" s="18">
        <v>29.4</v>
      </c>
      <c r="R30" s="18">
        <v>50</v>
      </c>
      <c r="S30" s="41">
        <f t="shared" si="2"/>
        <v>129.4</v>
      </c>
    </row>
    <row r="31" spans="1:19" ht="12.75">
      <c r="A31" s="16" t="s">
        <v>73</v>
      </c>
      <c r="B31" s="16" t="s">
        <v>11</v>
      </c>
      <c r="C31" s="20">
        <v>2.5</v>
      </c>
      <c r="D31" s="20">
        <v>3.5</v>
      </c>
      <c r="E31" s="34">
        <v>3.5</v>
      </c>
      <c r="F31" s="20">
        <v>3.4</v>
      </c>
      <c r="G31" s="20">
        <v>3.5</v>
      </c>
      <c r="H31" s="20">
        <v>3.5</v>
      </c>
      <c r="I31" s="34">
        <v>3.5</v>
      </c>
      <c r="J31" s="34">
        <v>3.5</v>
      </c>
      <c r="K31" s="34">
        <v>3.5</v>
      </c>
      <c r="L31" s="20">
        <v>3.5</v>
      </c>
      <c r="M31" s="18">
        <f t="shared" si="0"/>
        <v>33.9</v>
      </c>
      <c r="N31" s="18">
        <v>3</v>
      </c>
      <c r="O31" s="18">
        <v>12</v>
      </c>
      <c r="P31" s="18">
        <f t="shared" si="1"/>
        <v>48.9</v>
      </c>
      <c r="Q31" s="18">
        <v>29</v>
      </c>
      <c r="R31" s="18">
        <v>44</v>
      </c>
      <c r="S31" s="41">
        <f t="shared" si="2"/>
        <v>121.9</v>
      </c>
    </row>
    <row r="32" spans="1:19" ht="12.75">
      <c r="A32" s="16" t="s">
        <v>74</v>
      </c>
      <c r="B32" s="16" t="s">
        <v>75</v>
      </c>
      <c r="C32" s="20">
        <v>3.5</v>
      </c>
      <c r="D32" s="20">
        <v>2.5</v>
      </c>
      <c r="E32" s="34">
        <v>3.5</v>
      </c>
      <c r="F32" s="20">
        <v>0</v>
      </c>
      <c r="G32" s="20">
        <v>3.5</v>
      </c>
      <c r="H32" s="20">
        <v>3.5</v>
      </c>
      <c r="I32" s="34">
        <v>3.5</v>
      </c>
      <c r="J32" s="34">
        <v>3.5</v>
      </c>
      <c r="K32" s="34">
        <v>3.5</v>
      </c>
      <c r="L32" s="20">
        <v>3.5</v>
      </c>
      <c r="M32" s="18">
        <f t="shared" si="0"/>
        <v>30.5</v>
      </c>
      <c r="N32" s="18">
        <v>3</v>
      </c>
      <c r="O32" s="18">
        <v>12</v>
      </c>
      <c r="P32" s="18">
        <f t="shared" si="1"/>
        <v>45.5</v>
      </c>
      <c r="Q32" s="18">
        <v>30</v>
      </c>
      <c r="R32" s="18">
        <v>50</v>
      </c>
      <c r="S32" s="41">
        <f t="shared" si="2"/>
        <v>125.5</v>
      </c>
    </row>
    <row r="33" spans="1:19" ht="12.75">
      <c r="A33" s="16" t="s">
        <v>104</v>
      </c>
      <c r="B33" s="16" t="s">
        <v>105</v>
      </c>
      <c r="C33" s="20">
        <v>3.5</v>
      </c>
      <c r="D33" s="20">
        <v>0</v>
      </c>
      <c r="E33" s="34">
        <v>3.5</v>
      </c>
      <c r="F33" s="20">
        <v>3.5</v>
      </c>
      <c r="G33" s="20">
        <v>3.5</v>
      </c>
      <c r="H33" s="20">
        <v>0</v>
      </c>
      <c r="I33" s="34">
        <v>3.5</v>
      </c>
      <c r="J33" s="34">
        <v>3.5</v>
      </c>
      <c r="K33" s="34">
        <v>3.5</v>
      </c>
      <c r="L33" s="20">
        <v>3.5</v>
      </c>
      <c r="M33" s="18">
        <f t="shared" si="0"/>
        <v>28</v>
      </c>
      <c r="N33" s="18">
        <v>3</v>
      </c>
      <c r="O33" s="18">
        <v>12</v>
      </c>
      <c r="P33" s="18">
        <f t="shared" si="1"/>
        <v>43</v>
      </c>
      <c r="Q33" s="18">
        <v>24.5</v>
      </c>
      <c r="R33" s="18">
        <v>47</v>
      </c>
      <c r="S33" s="41">
        <f t="shared" si="2"/>
        <v>114.5</v>
      </c>
    </row>
    <row r="34" spans="1:19" ht="12.75">
      <c r="A34" s="16" t="s">
        <v>106</v>
      </c>
      <c r="B34" s="16" t="s">
        <v>46</v>
      </c>
      <c r="C34" s="20">
        <v>2.5</v>
      </c>
      <c r="D34" s="20">
        <v>2.5</v>
      </c>
      <c r="E34" s="34">
        <v>3.5</v>
      </c>
      <c r="F34" s="20">
        <v>3.5</v>
      </c>
      <c r="G34" s="20">
        <v>3.5</v>
      </c>
      <c r="H34" s="20">
        <v>3.5</v>
      </c>
      <c r="I34" s="34">
        <v>3.5</v>
      </c>
      <c r="J34" s="34">
        <v>3.5</v>
      </c>
      <c r="K34" s="34">
        <v>3.5</v>
      </c>
      <c r="L34" s="20">
        <v>3.5</v>
      </c>
      <c r="M34" s="18">
        <f t="shared" si="0"/>
        <v>33</v>
      </c>
      <c r="N34" s="18">
        <v>3</v>
      </c>
      <c r="O34" s="18">
        <v>12</v>
      </c>
      <c r="P34" s="18">
        <f t="shared" si="1"/>
        <v>48</v>
      </c>
      <c r="Q34" s="18">
        <v>26</v>
      </c>
      <c r="R34" s="18">
        <v>50</v>
      </c>
      <c r="S34" s="41">
        <f t="shared" si="2"/>
        <v>124</v>
      </c>
    </row>
    <row r="35" spans="1:19" ht="12.75">
      <c r="A35" s="16" t="s">
        <v>107</v>
      </c>
      <c r="B35" s="16" t="s">
        <v>108</v>
      </c>
      <c r="C35" s="20">
        <v>0</v>
      </c>
      <c r="D35" s="20">
        <v>2.5</v>
      </c>
      <c r="E35" s="34">
        <v>3.5</v>
      </c>
      <c r="F35" s="20">
        <v>3.5</v>
      </c>
      <c r="G35" s="20">
        <v>3.5</v>
      </c>
      <c r="H35" s="20">
        <v>0</v>
      </c>
      <c r="I35" s="34">
        <v>3.5</v>
      </c>
      <c r="J35" s="34">
        <v>3.5</v>
      </c>
      <c r="K35" s="34">
        <v>3.5</v>
      </c>
      <c r="L35" s="20">
        <v>3.5</v>
      </c>
      <c r="M35" s="18">
        <f t="shared" si="0"/>
        <v>27</v>
      </c>
      <c r="N35" s="18">
        <v>3</v>
      </c>
      <c r="O35" s="18">
        <v>12</v>
      </c>
      <c r="P35" s="18">
        <f t="shared" si="1"/>
        <v>42</v>
      </c>
      <c r="Q35" s="18">
        <v>28</v>
      </c>
      <c r="R35" s="18">
        <v>45</v>
      </c>
      <c r="S35" s="41">
        <f t="shared" si="2"/>
        <v>115</v>
      </c>
    </row>
    <row r="36" spans="1:19" ht="12.75">
      <c r="A36" s="16" t="s">
        <v>109</v>
      </c>
      <c r="B36" s="16" t="s">
        <v>22</v>
      </c>
      <c r="C36" s="20">
        <v>2.5</v>
      </c>
      <c r="D36" s="20">
        <v>3</v>
      </c>
      <c r="E36" s="34">
        <v>3.5</v>
      </c>
      <c r="F36" s="20">
        <v>0</v>
      </c>
      <c r="G36" s="20">
        <v>0</v>
      </c>
      <c r="H36" s="20">
        <v>3.5</v>
      </c>
      <c r="I36" s="34">
        <v>3.5</v>
      </c>
      <c r="J36" s="34">
        <v>3.5</v>
      </c>
      <c r="K36" s="34">
        <v>3.5</v>
      </c>
      <c r="L36" s="20">
        <v>3.5</v>
      </c>
      <c r="M36" s="18">
        <f t="shared" si="0"/>
        <v>26.5</v>
      </c>
      <c r="N36" s="18">
        <v>3</v>
      </c>
      <c r="O36" s="18">
        <v>12</v>
      </c>
      <c r="P36" s="18">
        <f t="shared" si="1"/>
        <v>41.5</v>
      </c>
      <c r="Q36" s="18">
        <v>25.5</v>
      </c>
      <c r="R36" s="18">
        <v>46</v>
      </c>
      <c r="S36" s="41">
        <f t="shared" si="2"/>
        <v>113</v>
      </c>
    </row>
    <row r="37" spans="1:19" ht="12.75">
      <c r="A37" s="16" t="s">
        <v>76</v>
      </c>
      <c r="B37" s="16" t="s">
        <v>77</v>
      </c>
      <c r="C37" s="20">
        <v>3.5</v>
      </c>
      <c r="D37" s="20">
        <v>3.3</v>
      </c>
      <c r="E37" s="34">
        <v>3.5</v>
      </c>
      <c r="F37" s="20">
        <v>3.5</v>
      </c>
      <c r="G37" s="20">
        <v>3.5</v>
      </c>
      <c r="H37" s="20">
        <v>3.5</v>
      </c>
      <c r="I37" s="34">
        <v>3.5</v>
      </c>
      <c r="J37" s="34">
        <v>3.5</v>
      </c>
      <c r="K37" s="34">
        <v>3.5</v>
      </c>
      <c r="L37" s="20">
        <v>3.5</v>
      </c>
      <c r="M37" s="18">
        <f t="shared" si="0"/>
        <v>34.8</v>
      </c>
      <c r="N37" s="18">
        <v>3</v>
      </c>
      <c r="O37" s="18">
        <v>8</v>
      </c>
      <c r="P37" s="18">
        <f t="shared" si="1"/>
        <v>45.8</v>
      </c>
      <c r="Q37" s="18">
        <v>28</v>
      </c>
      <c r="R37" s="18">
        <v>50</v>
      </c>
      <c r="S37" s="41">
        <f t="shared" si="2"/>
        <v>123.8</v>
      </c>
    </row>
    <row r="38" spans="1:19" ht="12.75">
      <c r="A38" s="16" t="s">
        <v>78</v>
      </c>
      <c r="B38" s="16" t="s">
        <v>79</v>
      </c>
      <c r="C38" s="20">
        <v>3.5</v>
      </c>
      <c r="D38" s="20">
        <v>3.5</v>
      </c>
      <c r="E38" s="34">
        <v>3.5</v>
      </c>
      <c r="F38" s="20">
        <v>3.5</v>
      </c>
      <c r="G38" s="20">
        <v>3.5</v>
      </c>
      <c r="H38" s="20">
        <v>3.5</v>
      </c>
      <c r="I38" s="34">
        <v>3.5</v>
      </c>
      <c r="J38" s="34">
        <v>3.5</v>
      </c>
      <c r="K38" s="34">
        <v>3.5</v>
      </c>
      <c r="L38" s="20">
        <v>3.5</v>
      </c>
      <c r="M38" s="18">
        <f t="shared" si="0"/>
        <v>35</v>
      </c>
      <c r="N38" s="18">
        <v>3</v>
      </c>
      <c r="O38" s="18">
        <v>12</v>
      </c>
      <c r="P38" s="18">
        <f t="shared" si="1"/>
        <v>50</v>
      </c>
      <c r="Q38" s="18">
        <v>30</v>
      </c>
      <c r="R38" s="18">
        <v>49.5</v>
      </c>
      <c r="S38" s="41">
        <f t="shared" si="2"/>
        <v>129.5</v>
      </c>
    </row>
    <row r="39" spans="1:19" ht="12.75">
      <c r="A39" s="16" t="s">
        <v>80</v>
      </c>
      <c r="B39" s="16" t="s">
        <v>81</v>
      </c>
      <c r="C39" s="20">
        <v>0</v>
      </c>
      <c r="D39" s="20">
        <v>3.5</v>
      </c>
      <c r="E39" s="34">
        <v>3.5</v>
      </c>
      <c r="F39" s="20">
        <v>3.5</v>
      </c>
      <c r="G39" s="20">
        <v>3.5</v>
      </c>
      <c r="H39" s="20">
        <v>3.5</v>
      </c>
      <c r="I39" s="34">
        <v>3.5</v>
      </c>
      <c r="J39" s="34">
        <v>3.5</v>
      </c>
      <c r="K39" s="34">
        <v>3.5</v>
      </c>
      <c r="L39" s="20">
        <v>3.5</v>
      </c>
      <c r="M39" s="18">
        <f t="shared" si="0"/>
        <v>31.5</v>
      </c>
      <c r="N39" s="18">
        <v>3</v>
      </c>
      <c r="O39" s="18">
        <v>12</v>
      </c>
      <c r="P39" s="18">
        <f t="shared" si="1"/>
        <v>46.5</v>
      </c>
      <c r="Q39" s="18">
        <v>27.5</v>
      </c>
      <c r="R39" s="18">
        <v>46</v>
      </c>
      <c r="S39" s="41">
        <f t="shared" si="2"/>
        <v>120</v>
      </c>
    </row>
    <row r="40" spans="1:19" ht="12.75">
      <c r="A40" s="16" t="s">
        <v>82</v>
      </c>
      <c r="B40" s="16" t="s">
        <v>83</v>
      </c>
      <c r="C40" s="20">
        <v>3.5</v>
      </c>
      <c r="D40" s="20">
        <v>0</v>
      </c>
      <c r="E40" s="34">
        <v>3.5</v>
      </c>
      <c r="F40" s="20">
        <v>3.5</v>
      </c>
      <c r="G40" s="20">
        <v>2.5</v>
      </c>
      <c r="H40" s="20">
        <v>0</v>
      </c>
      <c r="I40" s="34">
        <v>3.5</v>
      </c>
      <c r="J40" s="34">
        <v>3.5</v>
      </c>
      <c r="K40" s="34">
        <v>3.5</v>
      </c>
      <c r="L40" s="20">
        <v>3.5</v>
      </c>
      <c r="M40" s="18">
        <f t="shared" si="0"/>
        <v>27</v>
      </c>
      <c r="N40" s="18">
        <v>3</v>
      </c>
      <c r="O40" s="18">
        <v>12</v>
      </c>
      <c r="P40" s="18">
        <f t="shared" si="1"/>
        <v>42</v>
      </c>
      <c r="Q40" s="18">
        <v>28</v>
      </c>
      <c r="R40" s="18">
        <v>36.5</v>
      </c>
      <c r="S40" s="41">
        <f t="shared" si="2"/>
        <v>106.5</v>
      </c>
    </row>
    <row r="41" spans="1:19" ht="12.75">
      <c r="A41" s="16" t="s">
        <v>84</v>
      </c>
      <c r="B41" s="16" t="s">
        <v>15</v>
      </c>
      <c r="C41" s="20">
        <v>3.5</v>
      </c>
      <c r="D41" s="20">
        <v>3</v>
      </c>
      <c r="E41" s="34">
        <v>3.5</v>
      </c>
      <c r="F41" s="20">
        <v>3.4</v>
      </c>
      <c r="G41" s="20">
        <v>3.5</v>
      </c>
      <c r="H41" s="20">
        <v>3.5</v>
      </c>
      <c r="I41" s="34">
        <v>3.5</v>
      </c>
      <c r="J41" s="34">
        <v>3.5</v>
      </c>
      <c r="K41" s="34">
        <v>3.5</v>
      </c>
      <c r="L41" s="20">
        <v>3.5</v>
      </c>
      <c r="M41" s="18">
        <f t="shared" si="0"/>
        <v>34.4</v>
      </c>
      <c r="N41" s="18">
        <v>3</v>
      </c>
      <c r="O41" s="18">
        <v>12</v>
      </c>
      <c r="P41" s="18">
        <f t="shared" si="1"/>
        <v>49.4</v>
      </c>
      <c r="Q41" s="18">
        <v>27</v>
      </c>
      <c r="R41" s="18">
        <v>44</v>
      </c>
      <c r="S41" s="41">
        <f t="shared" si="2"/>
        <v>120.4</v>
      </c>
    </row>
    <row r="42" spans="1:19" s="38" customFormat="1" ht="12.75">
      <c r="A42" s="38" t="s">
        <v>249</v>
      </c>
      <c r="C42" s="38">
        <v>3.5</v>
      </c>
      <c r="D42" s="38">
        <v>3.5</v>
      </c>
      <c r="E42" s="38">
        <v>3.5</v>
      </c>
      <c r="F42" s="38">
        <v>3.5</v>
      </c>
      <c r="G42" s="38">
        <v>3.5</v>
      </c>
      <c r="H42" s="38">
        <v>3.5</v>
      </c>
      <c r="I42" s="38">
        <v>3.5</v>
      </c>
      <c r="J42" s="38">
        <v>3.5</v>
      </c>
      <c r="K42" s="38">
        <v>3.5</v>
      </c>
      <c r="L42" s="38">
        <v>3.5</v>
      </c>
      <c r="M42" s="39">
        <f t="shared" si="0"/>
        <v>35</v>
      </c>
      <c r="N42" s="39">
        <v>3</v>
      </c>
      <c r="O42" s="39">
        <v>12</v>
      </c>
      <c r="P42" s="40">
        <f t="shared" si="1"/>
        <v>50</v>
      </c>
      <c r="Q42" s="38">
        <v>30</v>
      </c>
      <c r="R42" s="38">
        <v>50</v>
      </c>
      <c r="S42" s="41">
        <f>SUM(P42:R42)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ySplit="1" topLeftCell="BM2" activePane="bottomLeft" state="frozen"/>
      <selection pane="topLeft" activeCell="A1" sqref="A1"/>
      <selection pane="bottomLeft" activeCell="E2" sqref="E2:F41"/>
    </sheetView>
  </sheetViews>
  <sheetFormatPr defaultColWidth="9.140625" defaultRowHeight="12.75"/>
  <cols>
    <col min="1" max="1" width="13.8515625" style="17" bestFit="1" customWidth="1"/>
    <col min="2" max="2" width="12.28125" style="17" bestFit="1" customWidth="1"/>
    <col min="3" max="3" width="9.28125" style="1" bestFit="1" customWidth="1"/>
    <col min="4" max="4" width="11.7109375" style="1" bestFit="1" customWidth="1"/>
    <col min="5" max="5" width="11.28125" style="1" bestFit="1" customWidth="1"/>
    <col min="6" max="6" width="7.28125" style="1" bestFit="1" customWidth="1"/>
    <col min="7" max="9" width="9.140625" style="2" customWidth="1"/>
    <col min="10" max="11" width="9.140625" style="17" customWidth="1"/>
    <col min="12" max="12" width="9.140625" style="2" customWidth="1"/>
    <col min="13" max="14" width="9.140625" style="17" customWidth="1"/>
    <col min="15" max="16384" width="9.140625" style="2" customWidth="1"/>
  </cols>
  <sheetData>
    <row r="1" spans="1:14" s="12" customFormat="1" ht="12.75">
      <c r="A1" s="11" t="s">
        <v>1</v>
      </c>
      <c r="B1" s="11" t="s">
        <v>2</v>
      </c>
      <c r="C1" s="13" t="s">
        <v>0</v>
      </c>
      <c r="D1" s="13" t="s">
        <v>247</v>
      </c>
      <c r="E1" s="13" t="s">
        <v>248</v>
      </c>
      <c r="F1" s="13" t="s">
        <v>23</v>
      </c>
      <c r="H1" s="10" t="s">
        <v>19</v>
      </c>
      <c r="I1" s="2"/>
      <c r="J1" s="36" t="s">
        <v>20</v>
      </c>
      <c r="K1" s="36" t="s">
        <v>21</v>
      </c>
      <c r="M1" s="36" t="s">
        <v>20</v>
      </c>
      <c r="N1" s="36" t="s">
        <v>21</v>
      </c>
    </row>
    <row r="2" spans="1:14" ht="12.75">
      <c r="A2" s="16" t="s">
        <v>25</v>
      </c>
      <c r="B2" s="16" t="s">
        <v>26</v>
      </c>
      <c r="C2" s="31">
        <v>62</v>
      </c>
      <c r="D2" s="31"/>
      <c r="E2" s="31">
        <f>C2+D2</f>
        <v>62</v>
      </c>
      <c r="F2" s="32">
        <v>79.5</v>
      </c>
      <c r="H2" s="1"/>
      <c r="I2" s="12"/>
      <c r="J2" s="17" t="s">
        <v>236</v>
      </c>
      <c r="K2" s="17">
        <v>4</v>
      </c>
      <c r="M2" s="17" t="s">
        <v>236</v>
      </c>
      <c r="N2" s="17">
        <v>4</v>
      </c>
    </row>
    <row r="3" spans="1:14" ht="12.75">
      <c r="A3" s="16" t="s">
        <v>30</v>
      </c>
      <c r="B3" s="16" t="s">
        <v>31</v>
      </c>
      <c r="C3" s="32">
        <v>68</v>
      </c>
      <c r="D3" s="32"/>
      <c r="E3" s="31">
        <f aca="true" t="shared" si="0" ref="E3:E41">C3+D3</f>
        <v>68</v>
      </c>
      <c r="F3" s="32">
        <v>76.5</v>
      </c>
      <c r="H3" s="1"/>
      <c r="J3" s="17" t="s">
        <v>237</v>
      </c>
      <c r="K3" s="17">
        <v>7</v>
      </c>
      <c r="M3" s="17" t="s">
        <v>237</v>
      </c>
      <c r="N3" s="17">
        <v>7</v>
      </c>
    </row>
    <row r="4" spans="1:14" ht="12.75">
      <c r="A4" s="16" t="s">
        <v>30</v>
      </c>
      <c r="B4" s="16" t="s">
        <v>32</v>
      </c>
      <c r="C4" s="32">
        <v>54</v>
      </c>
      <c r="D4" s="32"/>
      <c r="E4" s="31">
        <f t="shared" si="0"/>
        <v>54</v>
      </c>
      <c r="F4" s="32">
        <v>80.5</v>
      </c>
      <c r="H4" s="1"/>
      <c r="J4" s="17" t="s">
        <v>238</v>
      </c>
      <c r="K4" s="17">
        <v>9</v>
      </c>
      <c r="M4" s="17" t="s">
        <v>244</v>
      </c>
      <c r="N4" s="17">
        <v>13</v>
      </c>
    </row>
    <row r="5" spans="1:14" ht="12.75">
      <c r="A5" s="16" t="s">
        <v>96</v>
      </c>
      <c r="B5" s="16" t="s">
        <v>97</v>
      </c>
      <c r="C5" s="32">
        <v>85</v>
      </c>
      <c r="D5" s="32">
        <v>5</v>
      </c>
      <c r="E5" s="31">
        <f t="shared" si="0"/>
        <v>90</v>
      </c>
      <c r="F5" s="32">
        <v>109.5</v>
      </c>
      <c r="H5" s="1"/>
      <c r="J5" s="17" t="s">
        <v>239</v>
      </c>
      <c r="K5" s="17">
        <v>4</v>
      </c>
      <c r="M5" s="17" t="s">
        <v>245</v>
      </c>
      <c r="N5" s="17">
        <v>12</v>
      </c>
    </row>
    <row r="6" spans="1:14" ht="12.75">
      <c r="A6" s="16" t="s">
        <v>33</v>
      </c>
      <c r="B6" s="16" t="s">
        <v>34</v>
      </c>
      <c r="C6" s="32">
        <v>76</v>
      </c>
      <c r="D6" s="32"/>
      <c r="E6" s="31">
        <f t="shared" si="0"/>
        <v>76</v>
      </c>
      <c r="F6" s="32">
        <v>96</v>
      </c>
      <c r="H6" s="1"/>
      <c r="J6" s="17" t="s">
        <v>240</v>
      </c>
      <c r="K6" s="17">
        <v>4</v>
      </c>
      <c r="M6" s="17" t="s">
        <v>246</v>
      </c>
      <c r="N6" s="17">
        <v>4</v>
      </c>
    </row>
    <row r="7" spans="1:14" ht="12.75">
      <c r="A7" s="16" t="s">
        <v>35</v>
      </c>
      <c r="B7" s="16" t="s">
        <v>36</v>
      </c>
      <c r="C7" s="32">
        <v>87</v>
      </c>
      <c r="D7" s="32"/>
      <c r="E7" s="31">
        <f t="shared" si="0"/>
        <v>87</v>
      </c>
      <c r="F7" s="32">
        <v>97.5</v>
      </c>
      <c r="H7" s="1"/>
      <c r="J7" s="17" t="s">
        <v>241</v>
      </c>
      <c r="K7" s="17">
        <v>8</v>
      </c>
      <c r="N7" s="17">
        <f>SUM(N2:N6)</f>
        <v>40</v>
      </c>
    </row>
    <row r="8" spans="1:11" ht="12.75">
      <c r="A8" s="16" t="s">
        <v>37</v>
      </c>
      <c r="B8" s="16" t="s">
        <v>38</v>
      </c>
      <c r="C8" s="32">
        <v>77</v>
      </c>
      <c r="D8" s="32">
        <v>5</v>
      </c>
      <c r="E8" s="31">
        <f t="shared" si="0"/>
        <v>82</v>
      </c>
      <c r="F8" s="32">
        <v>98</v>
      </c>
      <c r="H8" s="1"/>
      <c r="J8" s="17" t="s">
        <v>242</v>
      </c>
      <c r="K8" s="17">
        <v>2</v>
      </c>
    </row>
    <row r="9" spans="1:11" ht="12.75">
      <c r="A9" s="16" t="s">
        <v>39</v>
      </c>
      <c r="B9" s="16" t="s">
        <v>40</v>
      </c>
      <c r="C9" s="32">
        <v>96</v>
      </c>
      <c r="D9" s="32"/>
      <c r="E9" s="31">
        <f t="shared" si="0"/>
        <v>96</v>
      </c>
      <c r="F9" s="32">
        <v>98</v>
      </c>
      <c r="H9" s="1"/>
      <c r="J9" s="17" t="s">
        <v>243</v>
      </c>
      <c r="K9" s="17">
        <v>2</v>
      </c>
    </row>
    <row r="10" spans="1:11" ht="12.75">
      <c r="A10" s="16" t="s">
        <v>98</v>
      </c>
      <c r="B10" s="16" t="s">
        <v>99</v>
      </c>
      <c r="C10" s="32">
        <v>72</v>
      </c>
      <c r="D10" s="32">
        <v>5</v>
      </c>
      <c r="E10" s="31">
        <f t="shared" si="0"/>
        <v>77</v>
      </c>
      <c r="F10" s="32">
        <v>90</v>
      </c>
      <c r="H10" s="1"/>
      <c r="K10" s="17">
        <f>SUM(K2:K9)</f>
        <v>40</v>
      </c>
    </row>
    <row r="11" spans="1:8" ht="12.75">
      <c r="A11" s="16" t="s">
        <v>41</v>
      </c>
      <c r="B11" s="16" t="s">
        <v>42</v>
      </c>
      <c r="C11" s="32">
        <v>60</v>
      </c>
      <c r="D11" s="32">
        <v>5</v>
      </c>
      <c r="E11" s="31">
        <f t="shared" si="0"/>
        <v>65</v>
      </c>
      <c r="F11" s="32">
        <v>86</v>
      </c>
      <c r="H11" s="3"/>
    </row>
    <row r="12" spans="1:8" ht="12.75">
      <c r="A12" s="16" t="s">
        <v>43</v>
      </c>
      <c r="B12" s="16" t="s">
        <v>44</v>
      </c>
      <c r="C12" s="32">
        <v>69</v>
      </c>
      <c r="D12" s="32"/>
      <c r="E12" s="31">
        <f t="shared" si="0"/>
        <v>69</v>
      </c>
      <c r="F12" s="32">
        <v>92</v>
      </c>
      <c r="H12" s="1"/>
    </row>
    <row r="13" spans="1:8" ht="12.75">
      <c r="A13" s="16" t="s">
        <v>45</v>
      </c>
      <c r="B13" s="16" t="s">
        <v>46</v>
      </c>
      <c r="C13" s="32">
        <v>74</v>
      </c>
      <c r="D13" s="32"/>
      <c r="E13" s="31">
        <f t="shared" si="0"/>
        <v>74</v>
      </c>
      <c r="F13" s="32">
        <v>73.5</v>
      </c>
      <c r="H13" s="1"/>
    </row>
    <row r="14" spans="1:8" ht="12.75">
      <c r="A14" s="16" t="s">
        <v>100</v>
      </c>
      <c r="B14" s="16" t="s">
        <v>13</v>
      </c>
      <c r="C14" s="32">
        <v>83</v>
      </c>
      <c r="D14" s="32"/>
      <c r="E14" s="31">
        <f t="shared" si="0"/>
        <v>83</v>
      </c>
      <c r="F14" s="32">
        <v>89.5</v>
      </c>
      <c r="H14" s="1"/>
    </row>
    <row r="15" spans="1:8" ht="12.75">
      <c r="A15" s="16" t="s">
        <v>47</v>
      </c>
      <c r="B15" s="16" t="s">
        <v>48</v>
      </c>
      <c r="C15" s="32">
        <v>89</v>
      </c>
      <c r="D15" s="32"/>
      <c r="E15" s="31">
        <f t="shared" si="0"/>
        <v>89</v>
      </c>
      <c r="F15" s="32">
        <v>99</v>
      </c>
      <c r="H15" s="1"/>
    </row>
    <row r="16" spans="1:8" ht="12.75">
      <c r="A16" s="16" t="s">
        <v>49</v>
      </c>
      <c r="B16" s="16" t="s">
        <v>6</v>
      </c>
      <c r="C16" s="32">
        <v>76</v>
      </c>
      <c r="D16" s="32"/>
      <c r="E16" s="31">
        <f t="shared" si="0"/>
        <v>76</v>
      </c>
      <c r="F16" s="32">
        <v>90.5</v>
      </c>
      <c r="H16" s="1"/>
    </row>
    <row r="17" spans="1:8" ht="12.75">
      <c r="A17" s="16" t="s">
        <v>51</v>
      </c>
      <c r="B17" s="16" t="s">
        <v>52</v>
      </c>
      <c r="C17" s="32">
        <v>66</v>
      </c>
      <c r="D17" s="32"/>
      <c r="E17" s="31">
        <f t="shared" si="0"/>
        <v>66</v>
      </c>
      <c r="F17" s="32">
        <v>72</v>
      </c>
      <c r="H17" s="1"/>
    </row>
    <row r="18" spans="1:8" ht="12.75">
      <c r="A18" s="16" t="s">
        <v>53</v>
      </c>
      <c r="B18" s="16" t="s">
        <v>4</v>
      </c>
      <c r="C18" s="32">
        <v>89</v>
      </c>
      <c r="D18" s="32">
        <v>5</v>
      </c>
      <c r="E18" s="31">
        <f t="shared" si="0"/>
        <v>94</v>
      </c>
      <c r="F18" s="32">
        <v>112</v>
      </c>
      <c r="H18" s="1"/>
    </row>
    <row r="19" spans="1:8" ht="12.75">
      <c r="A19" s="16" t="s">
        <v>5</v>
      </c>
      <c r="B19" s="16" t="s">
        <v>54</v>
      </c>
      <c r="C19" s="32">
        <v>79</v>
      </c>
      <c r="D19" s="32"/>
      <c r="E19" s="31">
        <f t="shared" si="0"/>
        <v>79</v>
      </c>
      <c r="F19" s="32">
        <v>87</v>
      </c>
      <c r="H19" s="1"/>
    </row>
    <row r="20" spans="1:8" ht="12.75">
      <c r="A20" s="16" t="s">
        <v>5</v>
      </c>
      <c r="B20" s="16" t="s">
        <v>55</v>
      </c>
      <c r="C20" s="32">
        <v>75</v>
      </c>
      <c r="D20" s="32">
        <v>5</v>
      </c>
      <c r="E20" s="31">
        <f t="shared" si="0"/>
        <v>80</v>
      </c>
      <c r="F20" s="32">
        <v>84.5</v>
      </c>
      <c r="H20" s="1"/>
    </row>
    <row r="21" spans="1:8" ht="12.75">
      <c r="A21" s="16" t="s">
        <v>56</v>
      </c>
      <c r="B21" s="16" t="s">
        <v>3</v>
      </c>
      <c r="C21" s="32">
        <v>67</v>
      </c>
      <c r="D21" s="32"/>
      <c r="E21" s="31">
        <f t="shared" si="0"/>
        <v>67</v>
      </c>
      <c r="F21" s="32">
        <v>85</v>
      </c>
      <c r="H21" s="1"/>
    </row>
    <row r="22" spans="1:8" ht="12.75">
      <c r="A22" s="16" t="s">
        <v>57</v>
      </c>
      <c r="B22" s="16" t="s">
        <v>58</v>
      </c>
      <c r="C22" s="32">
        <v>91</v>
      </c>
      <c r="D22" s="32"/>
      <c r="E22" s="31">
        <f t="shared" si="0"/>
        <v>91</v>
      </c>
      <c r="F22" s="32">
        <v>101.5</v>
      </c>
      <c r="H22" s="1"/>
    </row>
    <row r="23" spans="1:8" ht="12.75">
      <c r="A23" s="16" t="s">
        <v>59</v>
      </c>
      <c r="B23" s="16" t="s">
        <v>14</v>
      </c>
      <c r="C23" s="32">
        <v>59</v>
      </c>
      <c r="D23" s="32">
        <v>5</v>
      </c>
      <c r="E23" s="31">
        <f t="shared" si="0"/>
        <v>64</v>
      </c>
      <c r="F23" s="32">
        <v>87</v>
      </c>
      <c r="H23" s="1"/>
    </row>
    <row r="24" spans="1:8" ht="12.75">
      <c r="A24" s="16" t="s">
        <v>60</v>
      </c>
      <c r="B24" s="16" t="s">
        <v>17</v>
      </c>
      <c r="C24" s="32">
        <v>97</v>
      </c>
      <c r="D24" s="32"/>
      <c r="E24" s="31">
        <f t="shared" si="0"/>
        <v>97</v>
      </c>
      <c r="F24" s="32">
        <v>109</v>
      </c>
      <c r="H24" s="1"/>
    </row>
    <row r="25" spans="1:8" ht="12.75">
      <c r="A25" s="16" t="s">
        <v>61</v>
      </c>
      <c r="B25" s="16" t="s">
        <v>16</v>
      </c>
      <c r="C25" s="32">
        <v>70</v>
      </c>
      <c r="D25" s="32">
        <v>5</v>
      </c>
      <c r="E25" s="31">
        <f t="shared" si="0"/>
        <v>75</v>
      </c>
      <c r="F25" s="32">
        <v>91.5</v>
      </c>
      <c r="H25" s="1"/>
    </row>
    <row r="26" spans="1:8" ht="12.75">
      <c r="A26" s="16" t="s">
        <v>62</v>
      </c>
      <c r="B26" s="16" t="s">
        <v>16</v>
      </c>
      <c r="C26" s="32">
        <v>81</v>
      </c>
      <c r="D26" s="32"/>
      <c r="E26" s="31">
        <f t="shared" si="0"/>
        <v>81</v>
      </c>
      <c r="F26" s="32">
        <v>100.5</v>
      </c>
      <c r="H26" s="1"/>
    </row>
    <row r="27" spans="1:8" ht="12.75">
      <c r="A27" s="16" t="s">
        <v>101</v>
      </c>
      <c r="B27" s="16" t="s">
        <v>50</v>
      </c>
      <c r="C27" s="32">
        <v>86</v>
      </c>
      <c r="D27" s="32"/>
      <c r="E27" s="31">
        <f t="shared" si="0"/>
        <v>86</v>
      </c>
      <c r="F27" s="32">
        <v>112.5</v>
      </c>
      <c r="H27" s="1"/>
    </row>
    <row r="28" spans="1:8" ht="12.75">
      <c r="A28" s="16" t="s">
        <v>65</v>
      </c>
      <c r="B28" s="16" t="s">
        <v>66</v>
      </c>
      <c r="C28" s="32">
        <v>89</v>
      </c>
      <c r="D28" s="32"/>
      <c r="E28" s="31">
        <f t="shared" si="0"/>
        <v>89</v>
      </c>
      <c r="F28" s="32">
        <v>94.5</v>
      </c>
      <c r="H28" s="1"/>
    </row>
    <row r="29" spans="1:8" ht="12.75">
      <c r="A29" s="16" t="s">
        <v>70</v>
      </c>
      <c r="B29" s="16" t="s">
        <v>71</v>
      </c>
      <c r="C29" s="32">
        <v>88</v>
      </c>
      <c r="D29" s="32"/>
      <c r="E29" s="31">
        <f t="shared" si="0"/>
        <v>88</v>
      </c>
      <c r="F29" s="32">
        <v>90.5</v>
      </c>
      <c r="H29" s="1"/>
    </row>
    <row r="30" spans="1:8" ht="12.75">
      <c r="A30" s="16" t="s">
        <v>72</v>
      </c>
      <c r="B30" s="16" t="s">
        <v>22</v>
      </c>
      <c r="C30" s="32">
        <v>81</v>
      </c>
      <c r="D30" s="32">
        <v>5</v>
      </c>
      <c r="E30" s="31">
        <f t="shared" si="0"/>
        <v>86</v>
      </c>
      <c r="F30" s="32">
        <v>90.5</v>
      </c>
      <c r="H30" s="1"/>
    </row>
    <row r="31" spans="1:8" ht="12.75">
      <c r="A31" s="16" t="s">
        <v>73</v>
      </c>
      <c r="B31" s="16" t="s">
        <v>11</v>
      </c>
      <c r="C31" s="32">
        <v>88</v>
      </c>
      <c r="D31" s="32"/>
      <c r="E31" s="31">
        <f t="shared" si="0"/>
        <v>88</v>
      </c>
      <c r="F31" s="32">
        <v>107.5</v>
      </c>
      <c r="H31" s="1"/>
    </row>
    <row r="32" spans="1:8" ht="12.75">
      <c r="A32" s="16" t="s">
        <v>74</v>
      </c>
      <c r="B32" s="16" t="s">
        <v>75</v>
      </c>
      <c r="C32" s="32">
        <v>71</v>
      </c>
      <c r="D32" s="32">
        <v>5</v>
      </c>
      <c r="E32" s="31">
        <f t="shared" si="0"/>
        <v>76</v>
      </c>
      <c r="F32" s="32">
        <v>96.5</v>
      </c>
      <c r="H32" s="1"/>
    </row>
    <row r="33" spans="1:8" ht="12.75">
      <c r="A33" s="16" t="s">
        <v>104</v>
      </c>
      <c r="B33" s="16" t="s">
        <v>105</v>
      </c>
      <c r="C33" s="32">
        <v>70</v>
      </c>
      <c r="D33" s="32">
        <v>5</v>
      </c>
      <c r="E33" s="31">
        <f t="shared" si="0"/>
        <v>75</v>
      </c>
      <c r="F33" s="32">
        <v>94</v>
      </c>
      <c r="H33" s="1"/>
    </row>
    <row r="34" spans="1:8" ht="12.75">
      <c r="A34" s="16" t="s">
        <v>106</v>
      </c>
      <c r="B34" s="16" t="s">
        <v>46</v>
      </c>
      <c r="C34" s="32">
        <v>71</v>
      </c>
      <c r="D34" s="32"/>
      <c r="E34" s="31">
        <f t="shared" si="0"/>
        <v>71</v>
      </c>
      <c r="F34" s="32">
        <v>78</v>
      </c>
      <c r="H34" s="1"/>
    </row>
    <row r="35" spans="1:8" ht="12.75">
      <c r="A35" s="16" t="s">
        <v>107</v>
      </c>
      <c r="B35" s="16" t="s">
        <v>108</v>
      </c>
      <c r="C35" s="32">
        <v>70</v>
      </c>
      <c r="D35" s="32">
        <v>5</v>
      </c>
      <c r="E35" s="31">
        <f t="shared" si="0"/>
        <v>75</v>
      </c>
      <c r="F35" s="32">
        <v>89.5</v>
      </c>
      <c r="H35" s="1"/>
    </row>
    <row r="36" spans="1:8" ht="12.75">
      <c r="A36" s="16" t="s">
        <v>109</v>
      </c>
      <c r="B36" s="16" t="s">
        <v>22</v>
      </c>
      <c r="C36" s="32">
        <v>46</v>
      </c>
      <c r="D36" s="32"/>
      <c r="E36" s="31">
        <f t="shared" si="0"/>
        <v>46</v>
      </c>
      <c r="F36" s="32">
        <v>85.5</v>
      </c>
      <c r="H36" s="1"/>
    </row>
    <row r="37" spans="1:8" ht="12.75">
      <c r="A37" s="16" t="s">
        <v>76</v>
      </c>
      <c r="B37" s="16" t="s">
        <v>77</v>
      </c>
      <c r="C37" s="32">
        <v>84</v>
      </c>
      <c r="D37" s="32"/>
      <c r="E37" s="31">
        <f t="shared" si="0"/>
        <v>84</v>
      </c>
      <c r="F37" s="32">
        <v>98</v>
      </c>
      <c r="H37" s="1"/>
    </row>
    <row r="38" spans="1:8" ht="12.75">
      <c r="A38" s="16" t="s">
        <v>78</v>
      </c>
      <c r="B38" s="16" t="s">
        <v>79</v>
      </c>
      <c r="C38" s="32">
        <v>93</v>
      </c>
      <c r="D38" s="32"/>
      <c r="E38" s="31">
        <f t="shared" si="0"/>
        <v>93</v>
      </c>
      <c r="F38" s="32">
        <v>97.5</v>
      </c>
      <c r="H38" s="1"/>
    </row>
    <row r="39" spans="1:8" ht="12.75">
      <c r="A39" s="16" t="s">
        <v>80</v>
      </c>
      <c r="B39" s="16" t="s">
        <v>81</v>
      </c>
      <c r="C39" s="32">
        <v>73</v>
      </c>
      <c r="D39" s="32"/>
      <c r="E39" s="31">
        <f t="shared" si="0"/>
        <v>73</v>
      </c>
      <c r="F39" s="32">
        <v>85</v>
      </c>
      <c r="H39" s="1"/>
    </row>
    <row r="40" spans="1:8" ht="12.75">
      <c r="A40" s="16" t="s">
        <v>82</v>
      </c>
      <c r="B40" s="16" t="s">
        <v>83</v>
      </c>
      <c r="C40" s="32">
        <v>66</v>
      </c>
      <c r="D40" s="32"/>
      <c r="E40" s="31">
        <f t="shared" si="0"/>
        <v>66</v>
      </c>
      <c r="F40" s="32">
        <v>44.5</v>
      </c>
      <c r="H40" s="1"/>
    </row>
    <row r="41" spans="1:8" ht="12.75">
      <c r="A41" s="16" t="s">
        <v>84</v>
      </c>
      <c r="B41" s="16" t="s">
        <v>15</v>
      </c>
      <c r="C41" s="32">
        <v>47</v>
      </c>
      <c r="D41" s="32"/>
      <c r="E41" s="31">
        <f t="shared" si="0"/>
        <v>47</v>
      </c>
      <c r="F41" s="32">
        <v>85</v>
      </c>
      <c r="H41" s="1"/>
    </row>
    <row r="42" ht="12.75">
      <c r="H42" s="1"/>
    </row>
    <row r="43" ht="12.75">
      <c r="H43" s="1"/>
    </row>
    <row r="44" spans="2:6" ht="12.75">
      <c r="B44" s="17" t="s">
        <v>232</v>
      </c>
      <c r="C44" s="14">
        <f>AVERAGE(C$2:C$41)</f>
        <v>75.625</v>
      </c>
      <c r="D44" s="14"/>
      <c r="E44" s="14"/>
      <c r="F44" s="14">
        <f>AVERAGE(F$2:F$41)</f>
        <v>90.875</v>
      </c>
    </row>
    <row r="45" spans="2:6" ht="12.75">
      <c r="B45" s="17" t="s">
        <v>233</v>
      </c>
      <c r="C45" s="14">
        <f>MAX(C$2:C$41)</f>
        <v>97</v>
      </c>
      <c r="D45" s="14"/>
      <c r="E45" s="14"/>
      <c r="F45" s="14">
        <f>MAX(F$2:F$41)</f>
        <v>112.5</v>
      </c>
    </row>
    <row r="46" spans="2:6" ht="12.75">
      <c r="B46" s="17" t="s">
        <v>234</v>
      </c>
      <c r="C46" s="14">
        <f>MIN(C$2:C$41)</f>
        <v>46</v>
      </c>
      <c r="D46" s="14"/>
      <c r="E46" s="14"/>
      <c r="F46" s="14">
        <f>MIN(F$2:F$41)</f>
        <v>44.5</v>
      </c>
    </row>
    <row r="47" spans="2:6" ht="12.75">
      <c r="B47" s="17" t="s">
        <v>235</v>
      </c>
      <c r="C47" s="14">
        <f>MEDIAN(C$2:C$41)</f>
        <v>75.5</v>
      </c>
      <c r="D47" s="14"/>
      <c r="E47" s="14"/>
      <c r="F47" s="14">
        <f>MEDIAN(F$2:F$41)</f>
        <v>90.5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pane ySplit="1" topLeftCell="BM2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13.8515625" style="17" bestFit="1" customWidth="1"/>
    <col min="2" max="2" width="12.28125" style="17" bestFit="1" customWidth="1"/>
    <col min="3" max="3" width="15.140625" style="1" hidden="1" customWidth="1"/>
    <col min="4" max="4" width="14.7109375" style="1" hidden="1" customWidth="1"/>
    <col min="5" max="7" width="12.7109375" style="1" hidden="1" customWidth="1"/>
    <col min="8" max="8" width="12.421875" style="1" bestFit="1" customWidth="1"/>
    <col min="9" max="16384" width="9.140625" style="2" customWidth="1"/>
  </cols>
  <sheetData>
    <row r="1" spans="1:8" s="12" customFormat="1" ht="12.75">
      <c r="A1" s="11" t="s">
        <v>1</v>
      </c>
      <c r="B1" s="11" t="s">
        <v>2</v>
      </c>
      <c r="C1" s="13" t="s">
        <v>85</v>
      </c>
      <c r="D1" s="13" t="s">
        <v>8</v>
      </c>
      <c r="E1" s="13" t="s">
        <v>9</v>
      </c>
      <c r="F1" s="15" t="s">
        <v>24</v>
      </c>
      <c r="G1" s="15" t="s">
        <v>7</v>
      </c>
      <c r="H1" s="15" t="s">
        <v>10</v>
      </c>
    </row>
    <row r="2" spans="1:15" ht="12.75">
      <c r="A2" s="16" t="s">
        <v>25</v>
      </c>
      <c r="B2" s="16" t="s">
        <v>26</v>
      </c>
      <c r="C2" s="33">
        <v>120</v>
      </c>
      <c r="D2" s="31">
        <v>62</v>
      </c>
      <c r="E2" s="32">
        <v>79.5</v>
      </c>
      <c r="F2" s="33">
        <f aca="true" t="shared" si="0" ref="F2:F41">SUM(C2:E2)</f>
        <v>261.5</v>
      </c>
      <c r="G2" s="33">
        <f aca="true" t="shared" si="1" ref="G2:G41">(F2/350)*100</f>
        <v>74.71428571428571</v>
      </c>
      <c r="H2" s="32" t="s">
        <v>259</v>
      </c>
      <c r="I2" s="2">
        <v>1</v>
      </c>
      <c r="K2" s="2" t="s">
        <v>257</v>
      </c>
      <c r="L2" s="2">
        <v>6</v>
      </c>
      <c r="N2" s="2" t="s">
        <v>257</v>
      </c>
      <c r="O2" s="2">
        <f>SUM(L2:L3)</f>
        <v>10</v>
      </c>
    </row>
    <row r="3" spans="1:15" ht="12.75">
      <c r="A3" s="16" t="s">
        <v>30</v>
      </c>
      <c r="B3" s="16" t="s">
        <v>31</v>
      </c>
      <c r="C3" s="33">
        <v>99</v>
      </c>
      <c r="D3" s="32">
        <v>68</v>
      </c>
      <c r="E3" s="32">
        <v>76.5</v>
      </c>
      <c r="F3" s="33">
        <f t="shared" si="0"/>
        <v>243.5</v>
      </c>
      <c r="G3" s="33">
        <f t="shared" si="1"/>
        <v>69.57142857142857</v>
      </c>
      <c r="H3" s="32" t="s">
        <v>266</v>
      </c>
      <c r="I3" s="2">
        <v>2</v>
      </c>
      <c r="K3" s="2" t="s">
        <v>262</v>
      </c>
      <c r="L3" s="2">
        <v>4</v>
      </c>
      <c r="N3" s="2" t="s">
        <v>258</v>
      </c>
      <c r="O3" s="2">
        <f>SUM(L4:L6)</f>
        <v>18</v>
      </c>
    </row>
    <row r="4" spans="1:15" ht="12.75">
      <c r="A4" s="16" t="s">
        <v>30</v>
      </c>
      <c r="B4" s="16" t="s">
        <v>32</v>
      </c>
      <c r="C4" s="33">
        <v>110.9</v>
      </c>
      <c r="D4" s="32">
        <v>54</v>
      </c>
      <c r="E4" s="32">
        <v>80.5</v>
      </c>
      <c r="F4" s="33">
        <f t="shared" si="0"/>
        <v>245.4</v>
      </c>
      <c r="G4" s="33">
        <f t="shared" si="1"/>
        <v>70.11428571428571</v>
      </c>
      <c r="H4" s="32" t="s">
        <v>266</v>
      </c>
      <c r="I4" s="2">
        <v>2</v>
      </c>
      <c r="K4" s="44" t="s">
        <v>263</v>
      </c>
      <c r="L4" s="44">
        <v>3</v>
      </c>
      <c r="N4" s="2" t="s">
        <v>259</v>
      </c>
      <c r="O4" s="2">
        <f>SUM(L7:L9)</f>
        <v>11</v>
      </c>
    </row>
    <row r="5" spans="1:15" ht="12.75">
      <c r="A5" s="16" t="s">
        <v>96</v>
      </c>
      <c r="B5" s="16" t="s">
        <v>97</v>
      </c>
      <c r="C5" s="33">
        <v>123</v>
      </c>
      <c r="D5" s="32">
        <v>90</v>
      </c>
      <c r="E5" s="32">
        <v>109.5</v>
      </c>
      <c r="F5" s="33">
        <f t="shared" si="0"/>
        <v>322.5</v>
      </c>
      <c r="G5" s="33">
        <f t="shared" si="1"/>
        <v>92.14285714285714</v>
      </c>
      <c r="H5" s="32" t="s">
        <v>257</v>
      </c>
      <c r="I5" s="2">
        <v>2</v>
      </c>
      <c r="K5" s="44" t="s">
        <v>258</v>
      </c>
      <c r="L5" s="44">
        <v>10</v>
      </c>
      <c r="N5" s="44" t="s">
        <v>260</v>
      </c>
      <c r="O5" s="2">
        <v>1</v>
      </c>
    </row>
    <row r="6" spans="1:15" ht="12.75">
      <c r="A6" s="16" t="s">
        <v>33</v>
      </c>
      <c r="B6" s="16" t="s">
        <v>34</v>
      </c>
      <c r="C6" s="33">
        <v>126</v>
      </c>
      <c r="D6" s="32">
        <v>76</v>
      </c>
      <c r="E6" s="32">
        <v>96</v>
      </c>
      <c r="F6" s="33">
        <f t="shared" si="0"/>
        <v>298</v>
      </c>
      <c r="G6" s="33">
        <f t="shared" si="1"/>
        <v>85.14285714285714</v>
      </c>
      <c r="H6" s="32" t="s">
        <v>258</v>
      </c>
      <c r="I6" s="2">
        <v>2</v>
      </c>
      <c r="K6" s="44" t="s">
        <v>264</v>
      </c>
      <c r="L6" s="44">
        <v>5</v>
      </c>
      <c r="N6" s="44" t="s">
        <v>261</v>
      </c>
      <c r="O6" s="2">
        <v>0</v>
      </c>
    </row>
    <row r="7" spans="1:12" ht="12.75">
      <c r="A7" s="16" t="s">
        <v>35</v>
      </c>
      <c r="B7" s="16" t="s">
        <v>36</v>
      </c>
      <c r="C7" s="33">
        <v>130</v>
      </c>
      <c r="D7" s="32">
        <v>87</v>
      </c>
      <c r="E7" s="32">
        <v>97.5</v>
      </c>
      <c r="F7" s="33">
        <f t="shared" si="0"/>
        <v>314.5</v>
      </c>
      <c r="G7" s="33">
        <f t="shared" si="1"/>
        <v>89.85714285714286</v>
      </c>
      <c r="H7" s="32" t="s">
        <v>262</v>
      </c>
      <c r="I7" s="2">
        <v>2</v>
      </c>
      <c r="K7" s="44" t="s">
        <v>265</v>
      </c>
      <c r="L7" s="44">
        <v>4</v>
      </c>
    </row>
    <row r="8" spans="1:12" ht="12.75">
      <c r="A8" s="16" t="s">
        <v>37</v>
      </c>
      <c r="B8" s="16" t="s">
        <v>38</v>
      </c>
      <c r="C8" s="33">
        <v>128.9</v>
      </c>
      <c r="D8" s="32">
        <v>82</v>
      </c>
      <c r="E8" s="32">
        <v>98</v>
      </c>
      <c r="F8" s="33">
        <f t="shared" si="0"/>
        <v>308.9</v>
      </c>
      <c r="G8" s="33">
        <f t="shared" si="1"/>
        <v>88.25714285714284</v>
      </c>
      <c r="H8" s="32" t="s">
        <v>263</v>
      </c>
      <c r="I8" s="2">
        <v>3</v>
      </c>
      <c r="K8" s="44" t="s">
        <v>259</v>
      </c>
      <c r="L8" s="44">
        <v>4</v>
      </c>
    </row>
    <row r="9" spans="1:12" ht="12.75">
      <c r="A9" s="16" t="s">
        <v>39</v>
      </c>
      <c r="B9" s="16" t="s">
        <v>40</v>
      </c>
      <c r="C9" s="33">
        <v>121</v>
      </c>
      <c r="D9" s="32">
        <v>96</v>
      </c>
      <c r="E9" s="32">
        <v>98</v>
      </c>
      <c r="F9" s="33">
        <f t="shared" si="0"/>
        <v>315</v>
      </c>
      <c r="G9" s="33">
        <f t="shared" si="1"/>
        <v>90</v>
      </c>
      <c r="H9" s="32" t="s">
        <v>262</v>
      </c>
      <c r="I9" s="2">
        <v>3</v>
      </c>
      <c r="K9" s="44" t="s">
        <v>266</v>
      </c>
      <c r="L9" s="44">
        <v>3</v>
      </c>
    </row>
    <row r="10" spans="1:12" ht="12.75">
      <c r="A10" s="16" t="s">
        <v>98</v>
      </c>
      <c r="B10" s="16" t="s">
        <v>99</v>
      </c>
      <c r="C10" s="33">
        <v>122.9</v>
      </c>
      <c r="D10" s="32">
        <v>77</v>
      </c>
      <c r="E10" s="32">
        <v>90</v>
      </c>
      <c r="F10" s="33">
        <f t="shared" si="0"/>
        <v>289.9</v>
      </c>
      <c r="G10" s="33">
        <f t="shared" si="1"/>
        <v>82.82857142857142</v>
      </c>
      <c r="H10" s="32" t="s">
        <v>258</v>
      </c>
      <c r="I10" s="2">
        <v>3</v>
      </c>
      <c r="K10" s="44" t="s">
        <v>267</v>
      </c>
      <c r="L10" s="44">
        <v>0</v>
      </c>
    </row>
    <row r="11" spans="1:12" ht="12.75">
      <c r="A11" s="16" t="s">
        <v>41</v>
      </c>
      <c r="B11" s="16" t="s">
        <v>42</v>
      </c>
      <c r="C11" s="33">
        <v>125</v>
      </c>
      <c r="D11" s="32">
        <v>65</v>
      </c>
      <c r="E11" s="32">
        <v>86</v>
      </c>
      <c r="F11" s="33">
        <f t="shared" si="0"/>
        <v>276</v>
      </c>
      <c r="G11" s="33">
        <f t="shared" si="1"/>
        <v>78.85714285714286</v>
      </c>
      <c r="H11" s="32" t="s">
        <v>265</v>
      </c>
      <c r="I11" s="2">
        <v>3</v>
      </c>
      <c r="K11" s="44" t="s">
        <v>260</v>
      </c>
      <c r="L11" s="44">
        <v>1</v>
      </c>
    </row>
    <row r="12" spans="1:12" ht="12.75">
      <c r="A12" s="16" t="s">
        <v>43</v>
      </c>
      <c r="B12" s="16" t="s">
        <v>44</v>
      </c>
      <c r="C12" s="33">
        <v>124.5</v>
      </c>
      <c r="D12" s="32">
        <v>69</v>
      </c>
      <c r="E12" s="32">
        <v>92</v>
      </c>
      <c r="F12" s="33">
        <f t="shared" si="0"/>
        <v>285.5</v>
      </c>
      <c r="G12" s="33">
        <f t="shared" si="1"/>
        <v>81.57142857142857</v>
      </c>
      <c r="H12" s="32" t="s">
        <v>264</v>
      </c>
      <c r="I12" s="2">
        <v>4</v>
      </c>
      <c r="K12" s="44" t="s">
        <v>268</v>
      </c>
      <c r="L12" s="44">
        <v>0</v>
      </c>
    </row>
    <row r="13" spans="1:12" ht="12.75">
      <c r="A13" s="16" t="s">
        <v>45</v>
      </c>
      <c r="B13" s="16" t="s">
        <v>46</v>
      </c>
      <c r="C13" s="33">
        <v>123.5</v>
      </c>
      <c r="D13" s="32">
        <v>74</v>
      </c>
      <c r="E13" s="32">
        <v>73.5</v>
      </c>
      <c r="F13" s="33">
        <f t="shared" si="0"/>
        <v>271</v>
      </c>
      <c r="G13" s="33">
        <f t="shared" si="1"/>
        <v>77.42857142857143</v>
      </c>
      <c r="H13" s="32" t="s">
        <v>259</v>
      </c>
      <c r="I13" s="2">
        <v>4</v>
      </c>
      <c r="K13" s="44" t="s">
        <v>261</v>
      </c>
      <c r="L13" s="44">
        <v>0</v>
      </c>
    </row>
    <row r="14" spans="1:9" ht="12.75">
      <c r="A14" s="16" t="s">
        <v>100</v>
      </c>
      <c r="B14" s="16" t="s">
        <v>13</v>
      </c>
      <c r="C14" s="33">
        <v>124</v>
      </c>
      <c r="D14" s="32">
        <v>83</v>
      </c>
      <c r="E14" s="32">
        <v>89.5</v>
      </c>
      <c r="F14" s="33">
        <f t="shared" si="0"/>
        <v>296.5</v>
      </c>
      <c r="G14" s="33">
        <f t="shared" si="1"/>
        <v>84.71428571428572</v>
      </c>
      <c r="H14" s="32" t="s">
        <v>258</v>
      </c>
      <c r="I14" s="2">
        <v>4</v>
      </c>
    </row>
    <row r="15" spans="1:9" ht="12.75">
      <c r="A15" s="16" t="s">
        <v>47</v>
      </c>
      <c r="B15" s="16" t="s">
        <v>48</v>
      </c>
      <c r="C15" s="33">
        <v>127</v>
      </c>
      <c r="D15" s="32">
        <v>89</v>
      </c>
      <c r="E15" s="32">
        <v>99</v>
      </c>
      <c r="F15" s="33">
        <f t="shared" si="0"/>
        <v>315</v>
      </c>
      <c r="G15" s="33">
        <f t="shared" si="1"/>
        <v>90</v>
      </c>
      <c r="H15" s="32" t="s">
        <v>262</v>
      </c>
      <c r="I15" s="2">
        <v>5</v>
      </c>
    </row>
    <row r="16" spans="1:9" ht="12.75">
      <c r="A16" s="16" t="s">
        <v>49</v>
      </c>
      <c r="B16" s="16" t="s">
        <v>6</v>
      </c>
      <c r="C16" s="33">
        <v>125.5</v>
      </c>
      <c r="D16" s="32">
        <v>76</v>
      </c>
      <c r="E16" s="32">
        <v>90.5</v>
      </c>
      <c r="F16" s="33">
        <f t="shared" si="0"/>
        <v>292</v>
      </c>
      <c r="G16" s="33">
        <f t="shared" si="1"/>
        <v>83.42857142857143</v>
      </c>
      <c r="H16" s="32" t="s">
        <v>258</v>
      </c>
      <c r="I16" s="2">
        <v>5</v>
      </c>
    </row>
    <row r="17" spans="1:9" ht="12.75">
      <c r="A17" s="16" t="s">
        <v>51</v>
      </c>
      <c r="B17" s="16" t="s">
        <v>52</v>
      </c>
      <c r="C17" s="33">
        <v>121.5</v>
      </c>
      <c r="D17" s="32">
        <v>66</v>
      </c>
      <c r="E17" s="32">
        <v>72</v>
      </c>
      <c r="F17" s="33">
        <f t="shared" si="0"/>
        <v>259.5</v>
      </c>
      <c r="G17" s="33">
        <f t="shared" si="1"/>
        <v>74.14285714285714</v>
      </c>
      <c r="H17" s="32" t="s">
        <v>259</v>
      </c>
      <c r="I17" s="2">
        <v>5</v>
      </c>
    </row>
    <row r="18" spans="1:9" ht="12.75">
      <c r="A18" s="16" t="s">
        <v>53</v>
      </c>
      <c r="B18" s="16" t="s">
        <v>4</v>
      </c>
      <c r="C18" s="33">
        <v>125</v>
      </c>
      <c r="D18" s="32">
        <v>94</v>
      </c>
      <c r="E18" s="32">
        <v>112</v>
      </c>
      <c r="F18" s="33">
        <f t="shared" si="0"/>
        <v>331</v>
      </c>
      <c r="G18" s="33">
        <f t="shared" si="1"/>
        <v>94.57142857142857</v>
      </c>
      <c r="H18" s="32" t="s">
        <v>257</v>
      </c>
      <c r="I18" s="2">
        <v>5</v>
      </c>
    </row>
    <row r="19" spans="1:9" ht="12.75">
      <c r="A19" s="16" t="s">
        <v>5</v>
      </c>
      <c r="B19" s="16" t="s">
        <v>54</v>
      </c>
      <c r="C19" s="33">
        <v>129.5</v>
      </c>
      <c r="D19" s="32">
        <v>79</v>
      </c>
      <c r="E19" s="32">
        <v>87</v>
      </c>
      <c r="F19" s="33">
        <f t="shared" si="0"/>
        <v>295.5</v>
      </c>
      <c r="G19" s="33">
        <f t="shared" si="1"/>
        <v>84.42857142857143</v>
      </c>
      <c r="H19" s="32" t="s">
        <v>258</v>
      </c>
      <c r="I19" s="2">
        <v>5</v>
      </c>
    </row>
    <row r="20" spans="1:9" ht="12.75">
      <c r="A20" s="16" t="s">
        <v>5</v>
      </c>
      <c r="B20" s="16" t="s">
        <v>55</v>
      </c>
      <c r="C20" s="33">
        <v>117</v>
      </c>
      <c r="D20" s="32">
        <v>80</v>
      </c>
      <c r="E20" s="32">
        <v>84.5</v>
      </c>
      <c r="F20" s="33">
        <f t="shared" si="0"/>
        <v>281.5</v>
      </c>
      <c r="G20" s="33">
        <f t="shared" si="1"/>
        <v>80.42857142857143</v>
      </c>
      <c r="H20" s="32" t="s">
        <v>264</v>
      </c>
      <c r="I20" s="2">
        <v>5</v>
      </c>
    </row>
    <row r="21" spans="1:9" ht="12.75">
      <c r="A21" s="16" t="s">
        <v>56</v>
      </c>
      <c r="B21" s="16" t="s">
        <v>3</v>
      </c>
      <c r="C21" s="33">
        <v>126.5</v>
      </c>
      <c r="D21" s="32">
        <v>67</v>
      </c>
      <c r="E21" s="32">
        <v>85</v>
      </c>
      <c r="F21" s="33">
        <f t="shared" si="0"/>
        <v>278.5</v>
      </c>
      <c r="G21" s="33">
        <f t="shared" si="1"/>
        <v>79.57142857142857</v>
      </c>
      <c r="H21" s="32" t="s">
        <v>264</v>
      </c>
      <c r="I21" s="2">
        <v>5</v>
      </c>
    </row>
    <row r="22" spans="1:9" ht="12.75">
      <c r="A22" s="16" t="s">
        <v>57</v>
      </c>
      <c r="B22" s="16" t="s">
        <v>58</v>
      </c>
      <c r="C22" s="33">
        <v>129</v>
      </c>
      <c r="D22" s="32">
        <v>91</v>
      </c>
      <c r="E22" s="32">
        <v>101.5</v>
      </c>
      <c r="F22" s="33">
        <f t="shared" si="0"/>
        <v>321.5</v>
      </c>
      <c r="G22" s="33">
        <f t="shared" si="1"/>
        <v>91.85714285714286</v>
      </c>
      <c r="H22" s="32" t="s">
        <v>257</v>
      </c>
      <c r="I22" s="2">
        <v>5</v>
      </c>
    </row>
    <row r="23" spans="1:9" ht="12.75">
      <c r="A23" s="16" t="s">
        <v>59</v>
      </c>
      <c r="B23" s="16" t="s">
        <v>14</v>
      </c>
      <c r="C23" s="33">
        <v>122.4</v>
      </c>
      <c r="D23" s="32">
        <v>64</v>
      </c>
      <c r="E23" s="32">
        <v>87</v>
      </c>
      <c r="F23" s="33">
        <f t="shared" si="0"/>
        <v>273.4</v>
      </c>
      <c r="G23" s="33">
        <f t="shared" si="1"/>
        <v>78.1142857142857</v>
      </c>
      <c r="H23" s="32" t="s">
        <v>265</v>
      </c>
      <c r="I23" s="2">
        <v>5</v>
      </c>
    </row>
    <row r="24" spans="1:9" ht="12.75">
      <c r="A24" s="16" t="s">
        <v>60</v>
      </c>
      <c r="B24" s="16" t="s">
        <v>17</v>
      </c>
      <c r="C24" s="33">
        <v>130</v>
      </c>
      <c r="D24" s="32">
        <v>97</v>
      </c>
      <c r="E24" s="32">
        <v>109</v>
      </c>
      <c r="F24" s="33">
        <f t="shared" si="0"/>
        <v>336</v>
      </c>
      <c r="G24" s="33">
        <f t="shared" si="1"/>
        <v>96</v>
      </c>
      <c r="H24" s="32" t="s">
        <v>257</v>
      </c>
      <c r="I24" s="2">
        <v>5</v>
      </c>
    </row>
    <row r="25" spans="1:9" ht="12.75">
      <c r="A25" s="16" t="s">
        <v>61</v>
      </c>
      <c r="B25" s="16" t="s">
        <v>16</v>
      </c>
      <c r="C25" s="33">
        <v>129.5</v>
      </c>
      <c r="D25" s="32">
        <v>75</v>
      </c>
      <c r="E25" s="32">
        <v>91.5</v>
      </c>
      <c r="F25" s="33">
        <f t="shared" si="0"/>
        <v>296</v>
      </c>
      <c r="G25" s="33">
        <f t="shared" si="1"/>
        <v>84.57142857142857</v>
      </c>
      <c r="H25" s="32" t="s">
        <v>258</v>
      </c>
      <c r="I25" s="2">
        <v>6</v>
      </c>
    </row>
    <row r="26" spans="1:9" ht="12.75">
      <c r="A26" s="16" t="s">
        <v>62</v>
      </c>
      <c r="B26" s="16" t="s">
        <v>16</v>
      </c>
      <c r="C26" s="33">
        <v>127</v>
      </c>
      <c r="D26" s="32">
        <v>81</v>
      </c>
      <c r="E26" s="32">
        <v>100.5</v>
      </c>
      <c r="F26" s="33">
        <f t="shared" si="0"/>
        <v>308.5</v>
      </c>
      <c r="G26" s="33">
        <f t="shared" si="1"/>
        <v>88.14285714285714</v>
      </c>
      <c r="H26" s="32" t="s">
        <v>263</v>
      </c>
      <c r="I26" s="2">
        <v>6</v>
      </c>
    </row>
    <row r="27" spans="1:9" ht="12.75">
      <c r="A27" s="16" t="s">
        <v>101</v>
      </c>
      <c r="B27" s="16" t="s">
        <v>50</v>
      </c>
      <c r="C27" s="33">
        <v>117.5</v>
      </c>
      <c r="D27" s="32">
        <v>86</v>
      </c>
      <c r="E27" s="32">
        <v>112.5</v>
      </c>
      <c r="F27" s="33">
        <f t="shared" si="0"/>
        <v>316</v>
      </c>
      <c r="G27" s="33">
        <f t="shared" si="1"/>
        <v>90.28571428571428</v>
      </c>
      <c r="H27" s="32" t="s">
        <v>262</v>
      </c>
      <c r="I27" s="2">
        <v>6</v>
      </c>
    </row>
    <row r="28" spans="1:9" ht="12.75">
      <c r="A28" s="16" t="s">
        <v>65</v>
      </c>
      <c r="B28" s="16" t="s">
        <v>66</v>
      </c>
      <c r="C28" s="33">
        <v>129.3</v>
      </c>
      <c r="D28" s="32">
        <v>89</v>
      </c>
      <c r="E28" s="32">
        <v>94.5</v>
      </c>
      <c r="F28" s="33">
        <f t="shared" si="0"/>
        <v>312.8</v>
      </c>
      <c r="G28" s="33">
        <f t="shared" si="1"/>
        <v>89.37142857142858</v>
      </c>
      <c r="H28" s="32" t="s">
        <v>263</v>
      </c>
      <c r="I28" s="2">
        <v>6</v>
      </c>
    </row>
    <row r="29" spans="1:9" ht="12.75">
      <c r="A29" s="16" t="s">
        <v>70</v>
      </c>
      <c r="B29" s="16" t="s">
        <v>71</v>
      </c>
      <c r="C29" s="33">
        <v>119.7</v>
      </c>
      <c r="D29" s="32">
        <v>88</v>
      </c>
      <c r="E29" s="32">
        <v>90.5</v>
      </c>
      <c r="F29" s="33">
        <f t="shared" si="0"/>
        <v>298.2</v>
      </c>
      <c r="G29" s="33">
        <f t="shared" si="1"/>
        <v>85.2</v>
      </c>
      <c r="H29" s="32" t="s">
        <v>258</v>
      </c>
      <c r="I29" s="2">
        <v>6</v>
      </c>
    </row>
    <row r="30" spans="1:9" ht="12.75">
      <c r="A30" s="16" t="s">
        <v>72</v>
      </c>
      <c r="B30" s="16" t="s">
        <v>22</v>
      </c>
      <c r="C30" s="33">
        <v>129.4</v>
      </c>
      <c r="D30" s="32">
        <v>86</v>
      </c>
      <c r="E30" s="32">
        <v>90.5</v>
      </c>
      <c r="F30" s="33">
        <f t="shared" si="0"/>
        <v>305.9</v>
      </c>
      <c r="G30" s="33">
        <f t="shared" si="1"/>
        <v>87.39999999999999</v>
      </c>
      <c r="H30" s="32" t="s">
        <v>258</v>
      </c>
      <c r="I30" s="2">
        <v>7</v>
      </c>
    </row>
    <row r="31" spans="1:9" ht="12.75">
      <c r="A31" s="16" t="s">
        <v>73</v>
      </c>
      <c r="B31" s="16" t="s">
        <v>11</v>
      </c>
      <c r="C31" s="33">
        <v>121.9</v>
      </c>
      <c r="D31" s="32">
        <v>88</v>
      </c>
      <c r="E31" s="32">
        <v>107.5</v>
      </c>
      <c r="F31" s="33">
        <f t="shared" si="0"/>
        <v>317.4</v>
      </c>
      <c r="G31" s="33">
        <f t="shared" si="1"/>
        <v>90.68571428571428</v>
      </c>
      <c r="H31" s="32" t="s">
        <v>257</v>
      </c>
      <c r="I31" s="2">
        <v>7</v>
      </c>
    </row>
    <row r="32" spans="1:9" ht="12.75">
      <c r="A32" s="16" t="s">
        <v>74</v>
      </c>
      <c r="B32" s="16" t="s">
        <v>75</v>
      </c>
      <c r="C32" s="33">
        <v>125.5</v>
      </c>
      <c r="D32" s="32">
        <v>76</v>
      </c>
      <c r="E32" s="32">
        <v>96.5</v>
      </c>
      <c r="F32" s="33">
        <f t="shared" si="0"/>
        <v>298</v>
      </c>
      <c r="G32" s="33">
        <f t="shared" si="1"/>
        <v>85.14285714285714</v>
      </c>
      <c r="H32" s="32" t="s">
        <v>258</v>
      </c>
      <c r="I32" s="2">
        <v>8</v>
      </c>
    </row>
    <row r="33" spans="1:9" ht="12.75">
      <c r="A33" s="16" t="s">
        <v>104</v>
      </c>
      <c r="B33" s="16" t="s">
        <v>105</v>
      </c>
      <c r="C33" s="33">
        <v>114.5</v>
      </c>
      <c r="D33" s="32">
        <v>75</v>
      </c>
      <c r="E33" s="32">
        <v>94</v>
      </c>
      <c r="F33" s="33">
        <f t="shared" si="0"/>
        <v>283.5</v>
      </c>
      <c r="G33" s="33">
        <f t="shared" si="1"/>
        <v>81</v>
      </c>
      <c r="H33" s="32" t="s">
        <v>264</v>
      </c>
      <c r="I33" s="2">
        <v>8</v>
      </c>
    </row>
    <row r="34" spans="1:9" ht="12.75">
      <c r="A34" s="16" t="s">
        <v>106</v>
      </c>
      <c r="B34" s="16" t="s">
        <v>46</v>
      </c>
      <c r="C34" s="33">
        <v>124</v>
      </c>
      <c r="D34" s="32">
        <v>71</v>
      </c>
      <c r="E34" s="32">
        <v>78</v>
      </c>
      <c r="F34" s="33">
        <f t="shared" si="0"/>
        <v>273</v>
      </c>
      <c r="G34" s="33">
        <f t="shared" si="1"/>
        <v>78</v>
      </c>
      <c r="H34" s="32" t="s">
        <v>265</v>
      </c>
      <c r="I34" s="2">
        <v>8</v>
      </c>
    </row>
    <row r="35" spans="1:9" ht="12.75">
      <c r="A35" s="16" t="s">
        <v>107</v>
      </c>
      <c r="B35" s="16" t="s">
        <v>108</v>
      </c>
      <c r="C35" s="33">
        <v>115</v>
      </c>
      <c r="D35" s="32">
        <v>75</v>
      </c>
      <c r="E35" s="32">
        <v>89.5</v>
      </c>
      <c r="F35" s="33">
        <f t="shared" si="0"/>
        <v>279.5</v>
      </c>
      <c r="G35" s="33">
        <f t="shared" si="1"/>
        <v>79.85714285714286</v>
      </c>
      <c r="H35" s="32" t="s">
        <v>264</v>
      </c>
      <c r="I35" s="2">
        <v>8</v>
      </c>
    </row>
    <row r="36" spans="1:9" ht="12.75">
      <c r="A36" s="16" t="s">
        <v>109</v>
      </c>
      <c r="B36" s="16" t="s">
        <v>22</v>
      </c>
      <c r="C36" s="33">
        <v>113</v>
      </c>
      <c r="D36" s="32">
        <v>46</v>
      </c>
      <c r="E36" s="32">
        <v>85.5</v>
      </c>
      <c r="F36" s="33">
        <f t="shared" si="0"/>
        <v>244.5</v>
      </c>
      <c r="G36" s="33">
        <f t="shared" si="1"/>
        <v>69.85714285714286</v>
      </c>
      <c r="H36" s="32" t="s">
        <v>266</v>
      </c>
      <c r="I36" s="2">
        <v>8</v>
      </c>
    </row>
    <row r="37" spans="1:9" ht="12.75">
      <c r="A37" s="16" t="s">
        <v>76</v>
      </c>
      <c r="B37" s="16" t="s">
        <v>77</v>
      </c>
      <c r="C37" s="33">
        <v>123.8</v>
      </c>
      <c r="D37" s="32">
        <v>84</v>
      </c>
      <c r="E37" s="32">
        <v>98</v>
      </c>
      <c r="F37" s="33">
        <f t="shared" si="0"/>
        <v>305.8</v>
      </c>
      <c r="G37" s="33">
        <f t="shared" si="1"/>
        <v>87.37142857142858</v>
      </c>
      <c r="H37" s="32" t="s">
        <v>258</v>
      </c>
      <c r="I37" s="2">
        <v>8</v>
      </c>
    </row>
    <row r="38" spans="1:9" ht="12.75">
      <c r="A38" s="16" t="s">
        <v>78</v>
      </c>
      <c r="B38" s="16" t="s">
        <v>79</v>
      </c>
      <c r="C38" s="33">
        <v>129.5</v>
      </c>
      <c r="D38" s="32">
        <v>93</v>
      </c>
      <c r="E38" s="32">
        <v>97.5</v>
      </c>
      <c r="F38" s="33">
        <f t="shared" si="0"/>
        <v>320</v>
      </c>
      <c r="G38" s="33">
        <f t="shared" si="1"/>
        <v>91.42857142857143</v>
      </c>
      <c r="H38" s="32" t="s">
        <v>257</v>
      </c>
      <c r="I38" s="2">
        <v>9</v>
      </c>
    </row>
    <row r="39" spans="1:9" ht="12.75">
      <c r="A39" s="16" t="s">
        <v>80</v>
      </c>
      <c r="B39" s="16" t="s">
        <v>81</v>
      </c>
      <c r="C39" s="33">
        <v>120</v>
      </c>
      <c r="D39" s="32">
        <v>73</v>
      </c>
      <c r="E39" s="32">
        <v>85</v>
      </c>
      <c r="F39" s="33">
        <f t="shared" si="0"/>
        <v>278</v>
      </c>
      <c r="G39" s="33">
        <f t="shared" si="1"/>
        <v>79.42857142857143</v>
      </c>
      <c r="H39" s="32" t="s">
        <v>265</v>
      </c>
      <c r="I39" s="2">
        <v>9</v>
      </c>
    </row>
    <row r="40" spans="1:9" ht="12.75">
      <c r="A40" s="16" t="s">
        <v>82</v>
      </c>
      <c r="B40" s="16" t="s">
        <v>83</v>
      </c>
      <c r="C40" s="33">
        <v>106.5</v>
      </c>
      <c r="D40" s="32">
        <v>66</v>
      </c>
      <c r="E40" s="32">
        <v>44.5</v>
      </c>
      <c r="F40" s="33">
        <f t="shared" si="0"/>
        <v>217</v>
      </c>
      <c r="G40" s="33">
        <f t="shared" si="1"/>
        <v>62</v>
      </c>
      <c r="H40" s="32" t="s">
        <v>260</v>
      </c>
      <c r="I40" s="2">
        <v>9</v>
      </c>
    </row>
    <row r="41" spans="1:9" ht="12.75">
      <c r="A41" s="16" t="s">
        <v>84</v>
      </c>
      <c r="B41" s="16" t="s">
        <v>15</v>
      </c>
      <c r="C41" s="33">
        <v>120.4</v>
      </c>
      <c r="D41" s="32">
        <v>47</v>
      </c>
      <c r="E41" s="32">
        <v>85</v>
      </c>
      <c r="F41" s="33">
        <f t="shared" si="0"/>
        <v>252.4</v>
      </c>
      <c r="G41" s="33">
        <f t="shared" si="1"/>
        <v>72.11428571428571</v>
      </c>
      <c r="H41" s="32" t="s">
        <v>259</v>
      </c>
      <c r="I41" s="2">
        <v>11</v>
      </c>
    </row>
    <row r="42" spans="3:8" ht="12.75">
      <c r="C42" s="42"/>
      <c r="D42" s="43"/>
      <c r="E42" s="43"/>
      <c r="F42" s="42"/>
      <c r="G42" s="42"/>
      <c r="H42" s="43"/>
    </row>
    <row r="43" spans="3:7" ht="12.75">
      <c r="C43" s="3"/>
      <c r="F43" s="3"/>
      <c r="G43" s="3"/>
    </row>
    <row r="44" spans="3:7" ht="12.75">
      <c r="C44" s="3"/>
      <c r="F44" s="3"/>
      <c r="G44" s="3"/>
    </row>
    <row r="45" spans="3:7" ht="12.75">
      <c r="C45" s="3"/>
      <c r="F45" s="3"/>
      <c r="G45" s="3"/>
    </row>
    <row r="46" spans="3:7" ht="12.75">
      <c r="C46" s="3"/>
      <c r="F46" s="3"/>
      <c r="G46" s="3"/>
    </row>
    <row r="47" spans="3:7" ht="12.75">
      <c r="C47" s="3"/>
      <c r="F47" s="3"/>
      <c r="G47" s="3"/>
    </row>
    <row r="48" spans="3:7" ht="12.75">
      <c r="C48" s="3"/>
      <c r="F48" s="3"/>
      <c r="G48" s="3"/>
    </row>
    <row r="49" spans="3:7" ht="12.75">
      <c r="C49" s="3"/>
      <c r="F49" s="3"/>
      <c r="G49" s="3"/>
    </row>
  </sheetData>
  <printOptions horizontalCentered="1"/>
  <pageMargins left="0.39" right="0.48" top="1" bottom="1" header="0.5" footer="0.5"/>
  <pageSetup fitToHeight="2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NTSG, School of Forestry</dc:creator>
  <cp:keywords/>
  <dc:description/>
  <cp:lastModifiedBy>Faith Ann Heinsch</cp:lastModifiedBy>
  <cp:lastPrinted>2006-12-18T20:23:59Z</cp:lastPrinted>
  <dcterms:created xsi:type="dcterms:W3CDTF">2001-09-26T17:33:40Z</dcterms:created>
  <dcterms:modified xsi:type="dcterms:W3CDTF">2007-01-05T20:03:01Z</dcterms:modified>
  <cp:category/>
  <cp:version/>
  <cp:contentType/>
  <cp:contentStatus/>
</cp:coreProperties>
</file>